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checkCompatibility="1"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EPR-BL7108IM/"/>
    </mc:Choice>
  </mc:AlternateContent>
  <xr:revisionPtr revIDLastSave="0" documentId="8_{C2EB5391-9E51-4671-B9D7-D936B02299AC}" xr6:coauthVersionLast="31" xr6:coauthVersionMax="31" xr10:uidLastSave="{00000000-0000-0000-0000-000000000000}"/>
  <bookViews>
    <workbookView xWindow="0" yWindow="0" windowWidth="28800" windowHeight="12140" firstSheet="1" activeTab="1" xr2:uid="{00000000-000D-0000-FFFF-FFFF00000000}"/>
  </bookViews>
  <sheets>
    <sheet name="List of forms concise" sheetId="14" r:id="rId1"/>
    <sheet name="IED HR1" sheetId="24" r:id="rId2"/>
    <sheet name="Sheet1" sheetId="27" r:id="rId3"/>
    <sheet name="IED RTA1" sheetId="16" r:id="rId4"/>
    <sheet name="IED ANNUAL" sheetId="28" r:id="rId5"/>
    <sheet name="IED CON1" sheetId="15" r:id="rId6"/>
    <sheet name="IED CON2" sheetId="23" r:id="rId7"/>
    <sheet name="IED AR1" sheetId="26" r:id="rId8"/>
    <sheet name="IED PM1" sheetId="11" r:id="rId9"/>
    <sheet name="IED BD1" sheetId="18" r:id="rId10"/>
    <sheet name="IED MF1" sheetId="19" r:id="rId11"/>
    <sheet name="IED AQRA" sheetId="21" r:id="rId12"/>
  </sheets>
  <externalReferences>
    <externalReference r:id="rId13"/>
  </externalReferences>
  <definedNames>
    <definedName name="Loccol">Sheet1!$B$1:$B$42</definedName>
    <definedName name="Opcol">Sheet1!$A$1:$A$42</definedName>
    <definedName name="Oplist">Sheet1!$K$2:$K$17</definedName>
    <definedName name="Opstart">Sheet1!$A$1</definedName>
    <definedName name="PlantDetails">'[1]Plant Details'!$A$4:$F$100</definedName>
    <definedName name="_xlnm.Print_Area" localSheetId="9">'IED BD1'!$A$1:$K$32</definedName>
    <definedName name="_xlnm.Print_Area" localSheetId="5">'IED CON1'!$A$1:$K$38</definedName>
    <definedName name="_xlnm.Print_Area" localSheetId="6">'IED CON2'!$A$1:$I$41</definedName>
    <definedName name="_xlnm.Print_Area" localSheetId="1">'IED HR1'!$A$1:$K$26</definedName>
    <definedName name="_xlnm.Print_Area" localSheetId="8">'IED PM1'!$A$1:$I$35</definedName>
    <definedName name="_xlnm.Print_Area" localSheetId="3">'IED RTA1'!$A$2:$B$46</definedName>
    <definedName name="Q1_NOx">'IED ANNUAL'!$D$26</definedName>
    <definedName name="Q1_PM">'IED ANNUAL'!$E$26</definedName>
    <definedName name="Q1_SO2">'IED ANNUAL'!$C$26</definedName>
    <definedName name="Q2_NOx">'IED ANNUAL'!$D$30</definedName>
    <definedName name="Q2_PM">'IED ANNUAL'!$E$30</definedName>
    <definedName name="Q2_SO2">'IED ANNUAL'!$C$30</definedName>
    <definedName name="Q3_NOx">'IED ANNUAL'!$D$34</definedName>
    <definedName name="Q3_PM">'IED ANNUAL'!$E$34</definedName>
    <definedName name="Q3_SO2">'IED ANNUAL'!$C$34</definedName>
    <definedName name="Q4_NOx">'IED ANNUAL'!$D$38</definedName>
    <definedName name="Q4_PM">'IED ANNUAL'!$E$38</definedName>
    <definedName name="Q4_SO2">'IED ANNUAL'!$C$38</definedName>
    <definedName name="Sites">[1]Lists!$G$9:$G$19</definedName>
    <definedName name="TheOperator" localSheetId="7">'IED AR1'!$B$7</definedName>
    <definedName name="TheOperator">#REF!</definedName>
    <definedName name="TheSite" localSheetId="7">'IED AR1'!$B$11</definedName>
    <definedName name="TheSite">#REF!</definedName>
    <definedName name="Years">[1]Lists!$A$5:$A$17</definedName>
  </definedNames>
  <calcPr calcId="179017"/>
</workbook>
</file>

<file path=xl/calcChain.xml><?xml version="1.0" encoding="utf-8"?>
<calcChain xmlns="http://schemas.openxmlformats.org/spreadsheetml/2006/main">
  <c r="B53" i="26" l="1"/>
  <c r="B52" i="26"/>
  <c r="B51" i="26"/>
  <c r="I20" i="26"/>
  <c r="E17" i="28" l="1"/>
  <c r="C17" i="28"/>
  <c r="E38" i="28"/>
  <c r="E40" i="28" s="1"/>
  <c r="D38" i="28"/>
  <c r="C38" i="28"/>
  <c r="E34" i="28"/>
  <c r="D34" i="28"/>
  <c r="D40" i="28" s="1"/>
  <c r="C34" i="28"/>
  <c r="E30" i="28"/>
  <c r="D30" i="28"/>
  <c r="C30" i="28"/>
  <c r="E26" i="28"/>
  <c r="D26" i="28"/>
  <c r="C26" i="28"/>
  <c r="B41" i="28" s="1"/>
  <c r="C40" i="28" l="1"/>
  <c r="C5" i="21"/>
  <c r="D5" i="19"/>
  <c r="D6" i="18"/>
  <c r="C5" i="11"/>
  <c r="D13" i="26"/>
  <c r="B13" i="26"/>
  <c r="C7" i="23"/>
  <c r="C6" i="15"/>
  <c r="C6" i="24"/>
  <c r="B58" i="26" l="1"/>
  <c r="J20" i="26" s="1"/>
  <c r="B46" i="26"/>
  <c r="G20" i="26" s="1"/>
  <c r="B20" i="26" l="1"/>
</calcChain>
</file>

<file path=xl/sharedStrings.xml><?xml version="1.0" encoding="utf-8"?>
<sst xmlns="http://schemas.openxmlformats.org/spreadsheetml/2006/main" count="615" uniqueCount="407">
  <si>
    <t>RELEASES TO AIR</t>
  </si>
  <si>
    <t>Operator:</t>
  </si>
  <si>
    <t>Location:</t>
  </si>
  <si>
    <t>Permit/Variation Number:</t>
  </si>
  <si>
    <t>Dust</t>
  </si>
  <si>
    <t xml:space="preserve"> ……………..……………………………………..</t>
  </si>
  <si>
    <t>Signed on behalf of the Operator by:</t>
  </si>
  <si>
    <t>Form:</t>
  </si>
  <si>
    <t/>
  </si>
  <si>
    <t>NOTES:</t>
  </si>
  <si>
    <t>Date of return:</t>
  </si>
  <si>
    <t>Version/date:</t>
  </si>
  <si>
    <t>Six months to -</t>
  </si>
  <si>
    <t>Load (%MCR)</t>
  </si>
  <si>
    <t xml:space="preserve">Time </t>
  </si>
  <si>
    <t>Date</t>
  </si>
  <si>
    <t>Measurement approach</t>
  </si>
  <si>
    <t>ESI/01</t>
  </si>
  <si>
    <t>(a)  Operational data for the test period (measurement approach) or the six month period to date (Alternative approach)</t>
  </si>
  <si>
    <t xml:space="preserve">  January</t>
  </si>
  <si>
    <t xml:space="preserve">  February</t>
  </si>
  <si>
    <t xml:space="preserve">  March</t>
  </si>
  <si>
    <t xml:space="preserve">  April</t>
  </si>
  <si>
    <t xml:space="preserve">  May</t>
  </si>
  <si>
    <t xml:space="preserve">  June</t>
  </si>
  <si>
    <t xml:space="preserve">  July</t>
  </si>
  <si>
    <t xml:space="preserve">  August</t>
  </si>
  <si>
    <t xml:space="preserve">  September</t>
  </si>
  <si>
    <t xml:space="preserve">  October</t>
  </si>
  <si>
    <t xml:space="preserve">  November</t>
  </si>
  <si>
    <t xml:space="preserve">  December</t>
  </si>
  <si>
    <t>ESI/02</t>
  </si>
  <si>
    <t>ESI/03</t>
  </si>
  <si>
    <t xml:space="preserve">ANNUAL RETURN OF ENERGY INPUT AND TOTAL EMISSIONS </t>
  </si>
  <si>
    <t>Title</t>
  </si>
  <si>
    <t>ESI/04</t>
  </si>
  <si>
    <t>Version:</t>
  </si>
  <si>
    <t xml:space="preserve"> Month</t>
  </si>
  <si>
    <t>Monthly 
Mean</t>
  </si>
  <si>
    <t>Monthly
Mean</t>
  </si>
  <si>
    <t>Fuel S
%</t>
  </si>
  <si>
    <t xml:space="preserve"> ……………..………………………………………………..</t>
  </si>
  <si>
    <t xml:space="preserve">QUARTERLY RETURN </t>
  </si>
  <si>
    <r>
      <t>NO</t>
    </r>
    <r>
      <rPr>
        <b/>
        <vertAlign val="subscript"/>
        <sz val="11"/>
        <rFont val="Arial"/>
        <family val="2"/>
      </rPr>
      <t xml:space="preserve">x </t>
    </r>
    <r>
      <rPr>
        <b/>
        <sz val="11"/>
        <rFont val="Arial"/>
        <family val="2"/>
      </rPr>
      <t>(mg/m</t>
    </r>
    <r>
      <rPr>
        <b/>
        <vertAlign val="superscript"/>
        <sz val="11"/>
        <rFont val="Arial"/>
        <family val="2"/>
      </rPr>
      <t>3</t>
    </r>
    <r>
      <rPr>
        <b/>
        <sz val="11"/>
        <rFont val="Arial"/>
        <family val="2"/>
      </rPr>
      <t>)</t>
    </r>
  </si>
  <si>
    <t>CO</t>
  </si>
  <si>
    <r>
      <t>Operational data</t>
    </r>
    <r>
      <rPr>
        <vertAlign val="superscript"/>
        <sz val="11"/>
        <rFont val="Arial"/>
        <family val="2"/>
      </rPr>
      <t>(a)</t>
    </r>
  </si>
  <si>
    <r>
      <t xml:space="preserve">Fuel 2 </t>
    </r>
    <r>
      <rPr>
        <i/>
        <sz val="11"/>
        <rFont val="Arial"/>
        <family val="2"/>
      </rPr>
      <t>name</t>
    </r>
    <r>
      <rPr>
        <sz val="11"/>
        <rFont val="Arial"/>
        <family val="2"/>
      </rPr>
      <t xml:space="preserve">  (%)</t>
    </r>
  </si>
  <si>
    <r>
      <t xml:space="preserve">Fuel 3 </t>
    </r>
    <r>
      <rPr>
        <i/>
        <sz val="11"/>
        <rFont val="Arial"/>
        <family val="2"/>
      </rPr>
      <t>name</t>
    </r>
    <r>
      <rPr>
        <sz val="11"/>
        <rFont val="Arial"/>
        <family val="2"/>
      </rPr>
      <t xml:space="preserve">  (%)</t>
    </r>
  </si>
  <si>
    <r>
      <t>NO</t>
    </r>
    <r>
      <rPr>
        <b/>
        <vertAlign val="subscript"/>
        <sz val="11"/>
        <rFont val="Arial"/>
        <family val="2"/>
      </rPr>
      <t>x</t>
    </r>
  </si>
  <si>
    <r>
      <t>SO</t>
    </r>
    <r>
      <rPr>
        <b/>
        <vertAlign val="subscript"/>
        <sz val="11"/>
        <rFont val="Arial"/>
        <family val="2"/>
      </rPr>
      <t>2</t>
    </r>
  </si>
  <si>
    <r>
      <t>Alternative approach</t>
    </r>
    <r>
      <rPr>
        <vertAlign val="superscript"/>
        <sz val="11"/>
        <rFont val="Arial"/>
        <family val="2"/>
      </rPr>
      <t>(c)</t>
    </r>
  </si>
  <si>
    <r>
      <t>Method</t>
    </r>
    <r>
      <rPr>
        <vertAlign val="superscript"/>
        <sz val="11"/>
        <rFont val="Arial"/>
        <family val="2"/>
      </rPr>
      <t>(d)</t>
    </r>
  </si>
  <si>
    <r>
      <t>(mg/m</t>
    </r>
    <r>
      <rPr>
        <vertAlign val="superscript"/>
        <sz val="11"/>
        <rFont val="Arial"/>
        <family val="2"/>
      </rPr>
      <t>3</t>
    </r>
    <r>
      <rPr>
        <sz val="11"/>
        <rFont val="Arial"/>
        <family val="2"/>
      </rPr>
      <t>)</t>
    </r>
  </si>
  <si>
    <r>
      <t xml:space="preserve">Fuel 1 </t>
    </r>
    <r>
      <rPr>
        <i/>
        <sz val="11"/>
        <rFont val="Arial"/>
        <family val="2"/>
      </rPr>
      <t>name</t>
    </r>
    <r>
      <rPr>
        <sz val="11"/>
        <rFont val="Arial"/>
        <family val="2"/>
      </rPr>
      <t xml:space="preserve">  (%)</t>
    </r>
  </si>
  <si>
    <t>Hg</t>
  </si>
  <si>
    <r>
      <t>Measurement 1 (mg/m</t>
    </r>
    <r>
      <rPr>
        <vertAlign val="superscript"/>
        <sz val="11"/>
        <rFont val="Arial"/>
        <family val="2"/>
      </rPr>
      <t>3</t>
    </r>
    <r>
      <rPr>
        <sz val="11"/>
        <rFont val="Arial"/>
        <family val="2"/>
      </rPr>
      <t>)</t>
    </r>
    <r>
      <rPr>
        <vertAlign val="superscript"/>
        <sz val="11"/>
        <rFont val="Arial"/>
        <family val="2"/>
      </rPr>
      <t>(b)</t>
    </r>
  </si>
  <si>
    <r>
      <t>Measurement 2 (mg/m</t>
    </r>
    <r>
      <rPr>
        <vertAlign val="superscript"/>
        <sz val="11"/>
        <rFont val="Arial"/>
        <family val="2"/>
      </rPr>
      <t>3</t>
    </r>
    <r>
      <rPr>
        <sz val="11"/>
        <rFont val="Arial"/>
        <family val="2"/>
      </rPr>
      <t>)</t>
    </r>
    <r>
      <rPr>
        <vertAlign val="superscript"/>
        <sz val="11"/>
        <rFont val="Arial"/>
        <family val="2"/>
      </rPr>
      <t>(b)</t>
    </r>
  </si>
  <si>
    <r>
      <t>Measurement 3 (mg/m</t>
    </r>
    <r>
      <rPr>
        <vertAlign val="superscript"/>
        <sz val="11"/>
        <rFont val="Arial"/>
        <family val="2"/>
      </rPr>
      <t>3</t>
    </r>
    <r>
      <rPr>
        <sz val="11"/>
        <rFont val="Arial"/>
        <family val="2"/>
      </rPr>
      <t>)</t>
    </r>
    <r>
      <rPr>
        <vertAlign val="superscript"/>
        <sz val="11"/>
        <rFont val="Arial"/>
        <family val="2"/>
      </rPr>
      <t>(b)</t>
    </r>
  </si>
  <si>
    <t>(c)  Alternative approach to discontinuous monitoring by agreement with the Competent Authority</t>
  </si>
  <si>
    <t>RETURN OF DISCONTINUOUS MONITORING RESULTS</t>
  </si>
  <si>
    <t xml:space="preserve">ANNUAL RETURN </t>
  </si>
  <si>
    <t>OPERATING HOURS</t>
  </si>
  <si>
    <t>ANNUAL OPERATING HOURS RETURN</t>
  </si>
  <si>
    <t>ESI/05</t>
  </si>
  <si>
    <t>ESI/06</t>
  </si>
  <si>
    <t>RETURN OF MALFUNCTION AND BREAKDOWN DATA (AS REQUIRED)</t>
  </si>
  <si>
    <t>ESI/07</t>
  </si>
  <si>
    <t>AIR QUALITY RISK ASSESSMENT FOR MALFUNCTION AND BREAKDOWN (AS REQUIRED)</t>
  </si>
  <si>
    <r>
      <t>Calculation (mg/m</t>
    </r>
    <r>
      <rPr>
        <vertAlign val="superscript"/>
        <sz val="11"/>
        <rFont val="Arial"/>
        <family val="2"/>
      </rPr>
      <t>3</t>
    </r>
    <r>
      <rPr>
        <sz val="11"/>
        <rFont val="Arial"/>
        <family val="2"/>
      </rPr>
      <t>)</t>
    </r>
  </si>
  <si>
    <r>
      <t>NO</t>
    </r>
    <r>
      <rPr>
        <b/>
        <vertAlign val="subscript"/>
        <sz val="11"/>
        <rFont val="Arial"/>
        <family val="2"/>
      </rPr>
      <t xml:space="preserve">x </t>
    </r>
    <r>
      <rPr>
        <b/>
        <sz val="11"/>
        <rFont val="Arial"/>
        <family val="2"/>
      </rPr>
      <t/>
    </r>
  </si>
  <si>
    <r>
      <t>Dust</t>
    </r>
    <r>
      <rPr>
        <b/>
        <vertAlign val="subscript"/>
        <sz val="11"/>
        <rFont val="Arial"/>
        <family val="2"/>
      </rPr>
      <t xml:space="preserve"> </t>
    </r>
    <r>
      <rPr>
        <b/>
        <sz val="11"/>
        <rFont val="Arial"/>
        <family val="2"/>
      </rPr>
      <t/>
    </r>
  </si>
  <si>
    <r>
      <t>SO</t>
    </r>
    <r>
      <rPr>
        <b/>
        <vertAlign val="subscript"/>
        <sz val="11"/>
        <rFont val="Arial"/>
        <family val="2"/>
      </rPr>
      <t xml:space="preserve">2 </t>
    </r>
  </si>
  <si>
    <t>Malfunction 
(hours)</t>
  </si>
  <si>
    <t>Breakdown
(hours)</t>
  </si>
  <si>
    <t xml:space="preserve"> Annual cap (hours)</t>
  </si>
  <si>
    <t xml:space="preserve">Notes: </t>
  </si>
  <si>
    <t>With data exclusion
(Reportable data only)</t>
  </si>
  <si>
    <t>Without data exclusion
(All of the above data)</t>
  </si>
  <si>
    <t>Average</t>
  </si>
  <si>
    <t xml:space="preserve">Daily </t>
  </si>
  <si>
    <t>Y/N</t>
  </si>
  <si>
    <r>
      <t>mg/m</t>
    </r>
    <r>
      <rPr>
        <b/>
        <vertAlign val="superscript"/>
        <sz val="11"/>
        <color theme="1"/>
        <rFont val="Arial"/>
        <family val="2"/>
      </rPr>
      <t>3</t>
    </r>
  </si>
  <si>
    <t>Start time</t>
  </si>
  <si>
    <t>Hour</t>
  </si>
  <si>
    <t>Excluded?</t>
  </si>
  <si>
    <r>
      <t>NO</t>
    </r>
    <r>
      <rPr>
        <b/>
        <vertAlign val="subscript"/>
        <sz val="11"/>
        <color theme="1"/>
        <rFont val="Arial"/>
        <family val="2"/>
      </rPr>
      <t>x</t>
    </r>
  </si>
  <si>
    <r>
      <t>SO</t>
    </r>
    <r>
      <rPr>
        <b/>
        <vertAlign val="subscript"/>
        <sz val="11"/>
        <color theme="1"/>
        <rFont val="Arial"/>
        <family val="2"/>
      </rPr>
      <t>2</t>
    </r>
  </si>
  <si>
    <t>Date:</t>
  </si>
  <si>
    <t>Type:</t>
  </si>
  <si>
    <r>
      <t>Air quality objectives are set for SO</t>
    </r>
    <r>
      <rPr>
        <vertAlign val="subscript"/>
        <sz val="10"/>
        <color theme="1"/>
        <rFont val="Arial"/>
        <family val="2"/>
      </rPr>
      <t>2</t>
    </r>
    <r>
      <rPr>
        <sz val="10"/>
        <rFont val="Arial"/>
        <family val="2"/>
      </rPr>
      <t xml:space="preserve"> (15min, Hourly, Daily averages); NO</t>
    </r>
    <r>
      <rPr>
        <vertAlign val="subscript"/>
        <sz val="10"/>
        <color theme="1"/>
        <rFont val="Arial"/>
        <family val="2"/>
      </rPr>
      <t>2</t>
    </r>
    <r>
      <rPr>
        <sz val="10"/>
        <rFont val="Arial"/>
        <family val="2"/>
      </rPr>
      <t xml:space="preserve"> (Hourly) and PM</t>
    </r>
    <r>
      <rPr>
        <vertAlign val="subscript"/>
        <sz val="10"/>
        <color theme="1"/>
        <rFont val="Arial"/>
        <family val="2"/>
      </rPr>
      <t>10</t>
    </r>
    <r>
      <rPr>
        <sz val="10"/>
        <rFont val="Arial"/>
        <family val="2"/>
      </rPr>
      <t xml:space="preserve"> (Daily).</t>
    </r>
  </si>
  <si>
    <r>
      <t>Reference condition: mg/m</t>
    </r>
    <r>
      <rPr>
        <vertAlign val="superscript"/>
        <sz val="11"/>
        <color theme="1"/>
        <rFont val="Arial"/>
        <family val="2"/>
      </rPr>
      <t>3</t>
    </r>
    <r>
      <rPr>
        <sz val="11"/>
        <color theme="1"/>
        <rFont val="Arial"/>
        <family val="2"/>
      </rPr>
      <t xml:space="preserve"> at 6% O</t>
    </r>
    <r>
      <rPr>
        <vertAlign val="subscript"/>
        <sz val="11"/>
        <color theme="1"/>
        <rFont val="Arial"/>
        <family val="2"/>
      </rPr>
      <t>2</t>
    </r>
    <r>
      <rPr>
        <sz val="11"/>
        <color theme="1"/>
        <rFont val="Arial"/>
        <family val="2"/>
      </rPr>
      <t>, dry, 0°C, 101.325 kPa.</t>
    </r>
  </si>
  <si>
    <t>Notes:</t>
  </si>
  <si>
    <t>Further dispersion modelling required (Y/N)?</t>
  </si>
  <si>
    <r>
      <rPr>
        <b/>
        <sz val="11"/>
        <color theme="1"/>
        <rFont val="Arial"/>
        <family val="2"/>
      </rPr>
      <t>Dispersion Assessment:</t>
    </r>
    <r>
      <rPr>
        <sz val="11"/>
        <color theme="1"/>
        <rFont val="Arial"/>
        <family val="2"/>
      </rPr>
      <t xml:space="preserve">
</t>
    </r>
    <r>
      <rPr>
        <i/>
        <sz val="11"/>
        <color theme="1"/>
        <rFont val="Arial"/>
        <family val="2"/>
      </rPr>
      <t>Comment on the magnitude of the maximum hourly average concentration in relation to previous dispersion modelling studies.</t>
    </r>
  </si>
  <si>
    <r>
      <rPr>
        <b/>
        <sz val="11"/>
        <color theme="1"/>
        <rFont val="Arial"/>
        <family val="2"/>
      </rPr>
      <t>Local Air Quality Assessment:</t>
    </r>
    <r>
      <rPr>
        <sz val="11"/>
        <color theme="1"/>
        <rFont val="Arial"/>
        <family val="2"/>
      </rPr>
      <t xml:space="preserve">
</t>
    </r>
    <r>
      <rPr>
        <i/>
        <sz val="11"/>
        <color theme="1"/>
        <rFont val="Arial"/>
        <family val="2"/>
      </rPr>
      <t>Note any relevant observations from local air quality monitoring stations and comment on weather conditions, including prevailing wind speed (maximum and average) and direction.</t>
    </r>
  </si>
  <si>
    <t>Number of running units:</t>
  </si>
  <si>
    <r>
      <t>Daily Emission Limit Value (mg/m</t>
    </r>
    <r>
      <rPr>
        <b/>
        <vertAlign val="superscript"/>
        <sz val="11"/>
        <color theme="1"/>
        <rFont val="Arial"/>
        <family val="2"/>
      </rPr>
      <t>3</t>
    </r>
    <r>
      <rPr>
        <b/>
        <sz val="11"/>
        <color theme="1"/>
        <rFont val="Arial"/>
        <family val="2"/>
      </rPr>
      <t>):</t>
    </r>
  </si>
  <si>
    <r>
      <t>Maximum daily average valid concentration (mg/m</t>
    </r>
    <r>
      <rPr>
        <b/>
        <vertAlign val="superscript"/>
        <sz val="11"/>
        <color theme="1"/>
        <rFont val="Arial"/>
        <family val="2"/>
      </rPr>
      <t>3</t>
    </r>
    <r>
      <rPr>
        <b/>
        <sz val="11"/>
        <color theme="1"/>
        <rFont val="Arial"/>
        <family val="2"/>
      </rPr>
      <t>):</t>
    </r>
  </si>
  <si>
    <r>
      <t>Maximum hourly average valid concentration (mg/m</t>
    </r>
    <r>
      <rPr>
        <b/>
        <vertAlign val="superscript"/>
        <sz val="11"/>
        <color theme="1"/>
        <rFont val="Arial"/>
        <family val="2"/>
      </rPr>
      <t>3</t>
    </r>
    <r>
      <rPr>
        <b/>
        <sz val="11"/>
        <color theme="1"/>
        <rFont val="Arial"/>
        <family val="2"/>
      </rPr>
      <t>):</t>
    </r>
  </si>
  <si>
    <t>Number of excluded hours</t>
  </si>
  <si>
    <t xml:space="preserve">Notification period commenced (DD-MM-YYYY 00:00): </t>
  </si>
  <si>
    <t>Last excluded hour (DD-MM-YYYY HH:MM):</t>
  </si>
  <si>
    <t>First excluded hour (DD-MM-YYYY HH:MM):</t>
  </si>
  <si>
    <r>
      <t>PM</t>
    </r>
    <r>
      <rPr>
        <b/>
        <i/>
        <vertAlign val="subscript"/>
        <sz val="11"/>
        <color theme="1"/>
        <rFont val="Arial"/>
        <family val="2"/>
      </rPr>
      <t>10</t>
    </r>
  </si>
  <si>
    <r>
      <t>DUST (as PM</t>
    </r>
    <r>
      <rPr>
        <b/>
        <vertAlign val="subscript"/>
        <sz val="11"/>
        <color theme="1"/>
        <rFont val="Arial"/>
        <family val="2"/>
      </rPr>
      <t>10</t>
    </r>
    <r>
      <rPr>
        <b/>
        <sz val="11"/>
        <color theme="1"/>
        <rFont val="Arial"/>
        <family val="2"/>
      </rPr>
      <t>)</t>
    </r>
  </si>
  <si>
    <r>
      <t>NO</t>
    </r>
    <r>
      <rPr>
        <b/>
        <i/>
        <vertAlign val="subscript"/>
        <sz val="11"/>
        <color theme="1"/>
        <rFont val="Arial"/>
        <family val="2"/>
      </rPr>
      <t>2</t>
    </r>
  </si>
  <si>
    <r>
      <t>Nitrogen Oxides (NO</t>
    </r>
    <r>
      <rPr>
        <b/>
        <vertAlign val="subscript"/>
        <sz val="11"/>
        <color theme="1"/>
        <rFont val="Arial"/>
        <family val="2"/>
      </rPr>
      <t>x</t>
    </r>
    <r>
      <rPr>
        <b/>
        <sz val="11"/>
        <color theme="1"/>
        <rFont val="Arial"/>
        <family val="2"/>
      </rPr>
      <t xml:space="preserve"> as NO</t>
    </r>
    <r>
      <rPr>
        <b/>
        <vertAlign val="subscript"/>
        <sz val="11"/>
        <color theme="1"/>
        <rFont val="Arial"/>
        <family val="2"/>
      </rPr>
      <t>2</t>
    </r>
    <r>
      <rPr>
        <b/>
        <sz val="11"/>
        <color theme="1"/>
        <rFont val="Arial"/>
        <family val="2"/>
      </rPr>
      <t>)</t>
    </r>
  </si>
  <si>
    <r>
      <t>SO</t>
    </r>
    <r>
      <rPr>
        <b/>
        <i/>
        <vertAlign val="subscript"/>
        <sz val="11"/>
        <color theme="1"/>
        <rFont val="Arial"/>
        <family val="2"/>
      </rPr>
      <t>2</t>
    </r>
  </si>
  <si>
    <r>
      <t>Sulphur Dioxide (SO</t>
    </r>
    <r>
      <rPr>
        <b/>
        <vertAlign val="subscript"/>
        <sz val="11"/>
        <color theme="1"/>
        <rFont val="Arial"/>
        <family val="2"/>
      </rPr>
      <t>2</t>
    </r>
    <r>
      <rPr>
        <b/>
        <sz val="11"/>
        <color theme="1"/>
        <rFont val="Arial"/>
        <family val="2"/>
      </rPr>
      <t>)</t>
    </r>
  </si>
  <si>
    <r>
      <t>Pollutant(s) (SO</t>
    </r>
    <r>
      <rPr>
        <b/>
        <vertAlign val="subscript"/>
        <sz val="11"/>
        <color theme="1"/>
        <rFont val="Arial"/>
        <family val="2"/>
      </rPr>
      <t>2</t>
    </r>
    <r>
      <rPr>
        <b/>
        <sz val="11"/>
        <color theme="1"/>
        <rFont val="Arial"/>
        <family val="2"/>
      </rPr>
      <t>, NO</t>
    </r>
    <r>
      <rPr>
        <b/>
        <vertAlign val="subscript"/>
        <sz val="11"/>
        <color theme="1"/>
        <rFont val="Arial"/>
        <family val="2"/>
      </rPr>
      <t>x</t>
    </r>
    <r>
      <rPr>
        <b/>
        <sz val="11"/>
        <color theme="1"/>
        <rFont val="Arial"/>
        <family val="2"/>
      </rPr>
      <t>, Dust):</t>
    </r>
  </si>
  <si>
    <t>Permit number:</t>
  </si>
  <si>
    <t>Contact:</t>
  </si>
  <si>
    <t>ESI/08</t>
  </si>
  <si>
    <t>Air Quality Risk Assessment</t>
  </si>
  <si>
    <t>Max Daily
Mean</t>
  </si>
  <si>
    <r>
      <t xml:space="preserve">Max Daily
Mean </t>
    </r>
    <r>
      <rPr>
        <b/>
        <vertAlign val="superscript"/>
        <sz val="11"/>
        <rFont val="Arial"/>
        <family val="2"/>
      </rPr>
      <t>(f)</t>
    </r>
  </si>
  <si>
    <t>Year:
LCP:</t>
  </si>
  <si>
    <r>
      <t>SO</t>
    </r>
    <r>
      <rPr>
        <b/>
        <vertAlign val="subscript"/>
        <sz val="11"/>
        <rFont val="Arial"/>
        <family val="2"/>
      </rPr>
      <t xml:space="preserve">2 </t>
    </r>
    <r>
      <rPr>
        <b/>
        <sz val="11"/>
        <rFont val="Arial"/>
        <family val="2"/>
      </rPr>
      <t>(mg/m</t>
    </r>
    <r>
      <rPr>
        <b/>
        <vertAlign val="superscript"/>
        <sz val="11"/>
        <rFont val="Arial"/>
        <family val="2"/>
      </rPr>
      <t>3</t>
    </r>
    <r>
      <rPr>
        <b/>
        <sz val="11"/>
        <rFont val="Arial"/>
        <family val="2"/>
      </rPr>
      <t>)</t>
    </r>
  </si>
  <si>
    <r>
      <t>Dust</t>
    </r>
    <r>
      <rPr>
        <b/>
        <vertAlign val="subscript"/>
        <sz val="11"/>
        <rFont val="Arial"/>
        <family val="2"/>
      </rPr>
      <t xml:space="preserve"> </t>
    </r>
    <r>
      <rPr>
        <b/>
        <sz val="11"/>
        <rFont val="Arial"/>
        <family val="2"/>
      </rPr>
      <t>(mg/m</t>
    </r>
    <r>
      <rPr>
        <b/>
        <vertAlign val="superscript"/>
        <sz val="11"/>
        <rFont val="Arial"/>
        <family val="2"/>
      </rPr>
      <t>3</t>
    </r>
    <r>
      <rPr>
        <b/>
        <sz val="11"/>
        <rFont val="Arial"/>
        <family val="2"/>
      </rPr>
      <t>)</t>
    </r>
  </si>
  <si>
    <r>
      <t xml:space="preserve">MONTHLY MEAN, MAXIMUM DAILY MEAN AND ANNUAL PERCENTILE CONCENTRATIONS </t>
    </r>
    <r>
      <rPr>
        <b/>
        <vertAlign val="superscript"/>
        <sz val="11"/>
        <rFont val="Arial"/>
        <family val="2"/>
      </rPr>
      <t>(a),(b),(c)</t>
    </r>
  </si>
  <si>
    <r>
      <t>CO</t>
    </r>
    <r>
      <rPr>
        <b/>
        <vertAlign val="subscript"/>
        <sz val="11"/>
        <rFont val="Arial"/>
        <family val="2"/>
      </rPr>
      <t xml:space="preserve"> </t>
    </r>
    <r>
      <rPr>
        <b/>
        <sz val="11"/>
        <rFont val="Arial"/>
        <family val="2"/>
      </rPr>
      <t>(mg/m</t>
    </r>
    <r>
      <rPr>
        <b/>
        <vertAlign val="superscript"/>
        <sz val="11"/>
        <rFont val="Arial"/>
        <family val="2"/>
      </rPr>
      <t>3</t>
    </r>
    <r>
      <rPr>
        <b/>
        <sz val="11"/>
        <rFont val="Arial"/>
        <family val="2"/>
      </rPr>
      <t xml:space="preserve">) </t>
    </r>
  </si>
  <si>
    <t>Year:</t>
  </si>
  <si>
    <t xml:space="preserve"> January</t>
  </si>
  <si>
    <t xml:space="preserve"> February</t>
  </si>
  <si>
    <t xml:space="preserve"> March</t>
  </si>
  <si>
    <t xml:space="preserve"> April</t>
  </si>
  <si>
    <t xml:space="preserve"> May</t>
  </si>
  <si>
    <t xml:space="preserve"> June</t>
  </si>
  <si>
    <t xml:space="preserve"> July</t>
  </si>
  <si>
    <t xml:space="preserve"> August</t>
  </si>
  <si>
    <t xml:space="preserve"> September</t>
  </si>
  <si>
    <t xml:space="preserve"> October</t>
  </si>
  <si>
    <t xml:space="preserve"> November</t>
  </si>
  <si>
    <t xml:space="preserve"> December</t>
  </si>
  <si>
    <t xml:space="preserve">Basic air quality risk assessment for valid concentration excursions related to Malfunction or Breakdown. </t>
  </si>
  <si>
    <t>LCP3
(hours)</t>
  </si>
  <si>
    <t>LCP4
(hours)</t>
  </si>
  <si>
    <r>
      <t>(c) Reference conditions. Solid fuel: 6% O</t>
    </r>
    <r>
      <rPr>
        <vertAlign val="subscript"/>
        <sz val="11"/>
        <rFont val="Arial"/>
        <family val="2"/>
      </rPr>
      <t>2</t>
    </r>
    <r>
      <rPr>
        <sz val="11"/>
        <rFont val="Arial"/>
        <family val="2"/>
      </rPr>
      <t xml:space="preserve"> (dry) Liquid fuel: 3% O</t>
    </r>
    <r>
      <rPr>
        <vertAlign val="subscript"/>
        <sz val="11"/>
        <rFont val="Arial"/>
        <family val="2"/>
      </rPr>
      <t>2</t>
    </r>
    <r>
      <rPr>
        <sz val="11"/>
        <rFont val="Arial"/>
        <family val="2"/>
      </rPr>
      <t xml:space="preserve"> (dry) at 273.15K, 101.325 kPa</t>
    </r>
  </si>
  <si>
    <r>
      <t xml:space="preserve"> Monthly ELV/Daily ELV</t>
    </r>
    <r>
      <rPr>
        <b/>
        <vertAlign val="superscript"/>
        <sz val="11"/>
        <rFont val="Arial"/>
        <family val="2"/>
      </rPr>
      <t xml:space="preserve"> (e)</t>
    </r>
  </si>
  <si>
    <t>OPERATING MODE:</t>
  </si>
  <si>
    <t>Daily Emission Limit Value</t>
  </si>
  <si>
    <r>
      <t>(d)  Use abbreviation: NF for agreed NO</t>
    </r>
    <r>
      <rPr>
        <vertAlign val="subscript"/>
        <sz val="10"/>
        <rFont val="Arial"/>
        <family val="2"/>
      </rPr>
      <t>x</t>
    </r>
    <r>
      <rPr>
        <sz val="10"/>
        <rFont val="Arial"/>
        <family val="2"/>
      </rPr>
      <t xml:space="preserve"> factor, FS for fuel sulphur content, CS for agreed CO factor, DF for agreed dust factor</t>
    </r>
  </si>
  <si>
    <t xml:space="preserve">LCP </t>
  </si>
  <si>
    <r>
      <t>(b)  Reference conditions for mg/m</t>
    </r>
    <r>
      <rPr>
        <vertAlign val="superscript"/>
        <sz val="10"/>
        <rFont val="Arial"/>
        <family val="2"/>
      </rPr>
      <t>3</t>
    </r>
    <r>
      <rPr>
        <sz val="10"/>
        <rFont val="Arial"/>
        <family val="2"/>
      </rPr>
      <t xml:space="preserve"> are 15% O</t>
    </r>
    <r>
      <rPr>
        <vertAlign val="subscript"/>
        <sz val="10"/>
        <rFont val="Arial"/>
        <family val="2"/>
      </rPr>
      <t>2</t>
    </r>
    <r>
      <rPr>
        <sz val="10"/>
        <rFont val="Arial"/>
        <family val="2"/>
      </rPr>
      <t xml:space="preserve"> CCGT, 6% O</t>
    </r>
    <r>
      <rPr>
        <vertAlign val="subscript"/>
        <sz val="10"/>
        <rFont val="Arial"/>
        <family val="2"/>
      </rPr>
      <t>2</t>
    </r>
    <r>
      <rPr>
        <sz val="10"/>
        <rFont val="Arial"/>
        <family val="2"/>
      </rPr>
      <t xml:space="preserve"> solid fuels, 3% O</t>
    </r>
    <r>
      <rPr>
        <vertAlign val="subscript"/>
        <sz val="10"/>
        <rFont val="Arial"/>
        <family val="2"/>
      </rPr>
      <t>2</t>
    </r>
    <r>
      <rPr>
        <sz val="10"/>
        <rFont val="Arial"/>
        <family val="2"/>
      </rPr>
      <t xml:space="preserve"> for oil and gas, dry, 0°C, 101.325 kPa</t>
    </r>
  </si>
  <si>
    <t>Year:     
LCP:</t>
  </si>
  <si>
    <t>LCP:</t>
  </si>
  <si>
    <t xml:space="preserve">  Year:   </t>
  </si>
  <si>
    <t>(d) Required for indigenous fuel derogation only - state target removal efficiency as the ELV (if applicable)</t>
  </si>
  <si>
    <r>
      <t xml:space="preserve"> Annual 95</t>
    </r>
    <r>
      <rPr>
        <b/>
        <vertAlign val="superscript"/>
        <sz val="11"/>
        <rFont val="Arial"/>
        <family val="2"/>
      </rPr>
      <t>th</t>
    </r>
    <r>
      <rPr>
        <b/>
        <sz val="11"/>
        <rFont val="Arial"/>
        <family val="2"/>
      </rPr>
      <t xml:space="preserve"> Percentile </t>
    </r>
    <r>
      <rPr>
        <b/>
        <vertAlign val="superscript"/>
        <sz val="11"/>
        <rFont val="Arial"/>
        <family val="2"/>
      </rPr>
      <t>(f)</t>
    </r>
  </si>
  <si>
    <r>
      <t xml:space="preserve"> Annual Percentile ELV </t>
    </r>
    <r>
      <rPr>
        <b/>
        <vertAlign val="superscript"/>
        <sz val="11"/>
        <rFont val="Arial"/>
        <family val="2"/>
      </rPr>
      <t>(g)</t>
    </r>
  </si>
  <si>
    <r>
      <t>(g) For each pollutant, report Annual 95</t>
    </r>
    <r>
      <rPr>
        <vertAlign val="superscript"/>
        <sz val="11"/>
        <rFont val="Arial"/>
        <family val="2"/>
      </rPr>
      <t>th</t>
    </r>
    <r>
      <rPr>
        <sz val="11"/>
        <rFont val="Arial"/>
        <family val="2"/>
      </rPr>
      <t xml:space="preserve"> percentile ELV for hourly averages in the first column and, if applicable, Annual 95</t>
    </r>
    <r>
      <rPr>
        <vertAlign val="superscript"/>
        <sz val="11"/>
        <rFont val="Arial"/>
        <family val="2"/>
      </rPr>
      <t>th</t>
    </r>
    <r>
      <rPr>
        <sz val="11"/>
        <rFont val="Arial"/>
        <family val="2"/>
      </rPr>
      <t xml:space="preserve"> percentile ELV for daily means in the second column</t>
    </r>
  </si>
  <si>
    <r>
      <t>(a) All data based on validated hourly average concentrations, excluding start-up and shut-down and periods of malfunction or breakdown of abatement equipment, at 15% O</t>
    </r>
    <r>
      <rPr>
        <vertAlign val="subscript"/>
        <sz val="11"/>
        <rFont val="Arial"/>
        <family val="2"/>
      </rPr>
      <t>2</t>
    </r>
    <r>
      <rPr>
        <sz val="11"/>
        <rFont val="Arial"/>
        <family val="2"/>
      </rPr>
      <t>, dry, 273.15K, 101.325 kPa</t>
    </r>
  </si>
  <si>
    <r>
      <t>QUARTERLY RETURN OF MONTHLY SO</t>
    </r>
    <r>
      <rPr>
        <b/>
        <vertAlign val="subscript"/>
        <sz val="11"/>
        <rFont val="Arial"/>
        <family val="2"/>
      </rPr>
      <t>2</t>
    </r>
    <r>
      <rPr>
        <b/>
        <sz val="11"/>
        <rFont val="Arial"/>
        <family val="2"/>
      </rPr>
      <t>, NO</t>
    </r>
    <r>
      <rPr>
        <b/>
        <vertAlign val="subscript"/>
        <sz val="11"/>
        <rFont val="Arial"/>
        <family val="2"/>
      </rPr>
      <t>x</t>
    </r>
    <r>
      <rPr>
        <b/>
        <sz val="11"/>
        <rFont val="Arial"/>
        <family val="2"/>
      </rPr>
      <t xml:space="preserve"> AND DUST MASS RELEASE DATA</t>
    </r>
  </si>
  <si>
    <t>Periodic monitoring return (e.g., annual mercury test) or Alternative monitoring return (as required by the Competent Authority).</t>
  </si>
  <si>
    <t xml:space="preserve">For each LCP fitted with abatement, return the cumulative Malfunction and Breakdown hours as a rolling average (12 monthly period) that is updated on a monthly basis. </t>
  </si>
  <si>
    <t>Validated concentration data for each day affected by Malfunction or Breakdown.</t>
  </si>
  <si>
    <t>SIX-MONTHLY RETURN OF DISCONTINUOUS MONITORING RESULTS (AS REQUIRED)</t>
  </si>
  <si>
    <t>QUARTERLY RETURN OF MONTHLY MEAN, MONTHLY MAXIMUM DAILY MEAN AND ANNUAL RETURN OF HOURLY CONCENTRATION PERCENTILES</t>
  </si>
  <si>
    <t xml:space="preserve">Valid Concentration Averages incorporate previously excluded data. </t>
  </si>
  <si>
    <t>(b) Annual percentiles are submitted with the final return (Quarter 4)</t>
  </si>
  <si>
    <t xml:space="preserve"> Month 1</t>
  </si>
  <si>
    <t>Bypass
(hours)</t>
  </si>
  <si>
    <r>
      <t xml:space="preserve">(a) Annual operating hours for </t>
    </r>
    <r>
      <rPr>
        <u/>
        <sz val="11"/>
        <rFont val="Arial"/>
        <family val="2"/>
      </rPr>
      <t>every</t>
    </r>
    <r>
      <rPr>
        <sz val="11"/>
        <rFont val="Arial"/>
        <family val="2"/>
      </rPr>
      <t xml:space="preserve"> LCP</t>
    </r>
    <r>
      <rPr>
        <u/>
        <sz val="11"/>
        <rFont val="Arial"/>
        <family val="2"/>
      </rPr>
      <t xml:space="preserve"> from 1-Jan in calendar year.  </t>
    </r>
    <r>
      <rPr>
        <sz val="11"/>
        <rFont val="Arial"/>
        <family val="2"/>
      </rPr>
      <t xml:space="preserve">(For gas turbines with a Bypass stack, include the Bypass stack operating hours during </t>
    </r>
    <r>
      <rPr>
        <u/>
        <sz val="11"/>
        <rFont val="Arial"/>
        <family val="2"/>
      </rPr>
      <t>normal</t>
    </r>
    <r>
      <rPr>
        <sz val="11"/>
        <rFont val="Arial"/>
        <family val="2"/>
      </rPr>
      <t xml:space="preserve"> operation even though these are reported separately).</t>
    </r>
  </si>
  <si>
    <r>
      <t xml:space="preserve">(e) Annual operating hours in calendar year </t>
    </r>
    <r>
      <rPr>
        <u/>
        <sz val="11"/>
        <rFont val="Arial"/>
        <family val="2"/>
      </rPr>
      <t>from entry date</t>
    </r>
    <r>
      <rPr>
        <sz val="11"/>
        <rFont val="Arial"/>
        <family val="2"/>
      </rPr>
      <t xml:space="preserve"> (in first year as applicable) or </t>
    </r>
    <r>
      <rPr>
        <u/>
        <sz val="11"/>
        <rFont val="Arial"/>
        <family val="2"/>
      </rPr>
      <t>from 1-Jan in calendar year</t>
    </r>
    <r>
      <rPr>
        <sz val="11"/>
        <rFont val="Arial"/>
        <family val="2"/>
      </rPr>
      <t>, for each 1,500h ELV derogated Unit/LCP only.</t>
    </r>
  </si>
  <si>
    <t>(f) Five year running average from entry date for each 1,500h derogated Unit/LCP only.</t>
  </si>
  <si>
    <t>(g) General note: hours are reported as a decimal number to two decimal places.</t>
  </si>
  <si>
    <r>
      <t xml:space="preserve"> Derogated annual hours </t>
    </r>
    <r>
      <rPr>
        <vertAlign val="superscript"/>
        <sz val="11"/>
        <color indexed="8"/>
        <rFont val="Arial"/>
        <family val="2"/>
      </rPr>
      <t>(e)</t>
    </r>
  </si>
  <si>
    <r>
      <t xml:space="preserve"> Five year rolling average </t>
    </r>
    <r>
      <rPr>
        <vertAlign val="superscript"/>
        <sz val="11"/>
        <color indexed="8"/>
        <rFont val="Arial"/>
        <family val="2"/>
      </rPr>
      <t>(f)</t>
    </r>
  </si>
  <si>
    <r>
      <t xml:space="preserve">(c) Cumulative operating hours </t>
    </r>
    <r>
      <rPr>
        <u/>
        <sz val="11"/>
        <rFont val="Arial"/>
        <family val="2"/>
      </rPr>
      <t>from 1-Jan-2016</t>
    </r>
    <r>
      <rPr>
        <sz val="11"/>
        <rFont val="Arial"/>
        <family val="2"/>
      </rPr>
      <t xml:space="preserve"> for LCP subject to a Limited Lifetime Derogation or a 10,000h monitoring derogation. (For gas turbines with a Bypass stack, include the Bypass stack operating hours during normal operation even though these are reported separately).</t>
    </r>
  </si>
  <si>
    <t xml:space="preserve">(a) All concentration data are based on validated hourly average concentrations excluding start-up and shut-down and periods of malfunction or breakdown of abatement equipment    </t>
  </si>
  <si>
    <r>
      <t>(f) For each pollutant, report the Annual 95</t>
    </r>
    <r>
      <rPr>
        <vertAlign val="superscript"/>
        <sz val="11"/>
        <rFont val="Arial"/>
        <family val="2"/>
      </rPr>
      <t>th</t>
    </r>
    <r>
      <rPr>
        <sz val="11"/>
        <rFont val="Arial"/>
        <family val="2"/>
      </rPr>
      <t xml:space="preserve"> percentile of hourly averages in the first column and, if applicable, Annual 95</t>
    </r>
    <r>
      <rPr>
        <vertAlign val="superscript"/>
        <sz val="11"/>
        <rFont val="Arial"/>
        <family val="2"/>
      </rPr>
      <t>th</t>
    </r>
    <r>
      <rPr>
        <sz val="11"/>
        <rFont val="Arial"/>
        <family val="2"/>
      </rPr>
      <t xml:space="preserve"> percentile of daily means in the second column</t>
    </r>
  </si>
  <si>
    <t xml:space="preserve">Monthly
Mean
(d) </t>
  </si>
  <si>
    <t>(d) Averages determined at loads in the range 70% &lt; Load ≤ 100% ISO base load and above</t>
  </si>
  <si>
    <t>Max Daily
Mean
(d)</t>
  </si>
  <si>
    <t xml:space="preserve">Monthly
Mean
(d)
</t>
  </si>
  <si>
    <r>
      <t>(e) Leave the Daily ELV blank if this is applied as a 95</t>
    </r>
    <r>
      <rPr>
        <vertAlign val="superscript"/>
        <sz val="11"/>
        <rFont val="Arial"/>
        <family val="2"/>
      </rPr>
      <t>th</t>
    </r>
    <r>
      <rPr>
        <sz val="11"/>
        <rFont val="Arial"/>
        <family val="2"/>
      </rPr>
      <t xml:space="preserve"> percentile ELV within the Permit</t>
    </r>
  </si>
  <si>
    <r>
      <t>(f) Leave the Daily ELV blank if this is applied as a 95</t>
    </r>
    <r>
      <rPr>
        <vertAlign val="superscript"/>
        <sz val="11"/>
        <rFont val="Arial"/>
        <family val="2"/>
      </rPr>
      <t>th</t>
    </r>
    <r>
      <rPr>
        <sz val="11"/>
        <rFont val="Arial"/>
        <family val="2"/>
      </rPr>
      <t xml:space="preserve"> percentile ELV within the Permit</t>
    </r>
  </si>
  <si>
    <r>
      <t xml:space="preserve"> Monthly ELV/Daily ELV</t>
    </r>
    <r>
      <rPr>
        <b/>
        <vertAlign val="superscript"/>
        <sz val="11"/>
        <rFont val="Arial"/>
        <family val="2"/>
      </rPr>
      <t xml:space="preserve"> (f</t>
    </r>
    <r>
      <rPr>
        <b/>
        <vertAlign val="superscript"/>
        <sz val="11"/>
        <rFont val="Arial"/>
        <family val="2"/>
      </rPr>
      <t>)</t>
    </r>
  </si>
  <si>
    <r>
      <t xml:space="preserve"> Annual 95</t>
    </r>
    <r>
      <rPr>
        <b/>
        <vertAlign val="superscript"/>
        <sz val="11"/>
        <rFont val="Arial"/>
        <family val="2"/>
      </rPr>
      <t>th</t>
    </r>
    <r>
      <rPr>
        <b/>
        <sz val="11"/>
        <rFont val="Arial"/>
        <family val="2"/>
      </rPr>
      <t xml:space="preserve"> Percentile </t>
    </r>
    <r>
      <rPr>
        <b/>
        <vertAlign val="superscript"/>
        <sz val="11"/>
        <rFont val="Arial"/>
        <family val="2"/>
      </rPr>
      <t>(g</t>
    </r>
    <r>
      <rPr>
        <b/>
        <vertAlign val="superscript"/>
        <sz val="11"/>
        <rFont val="Arial"/>
        <family val="2"/>
      </rPr>
      <t>)</t>
    </r>
  </si>
  <si>
    <r>
      <t xml:space="preserve"> Annual Percentile ELV </t>
    </r>
    <r>
      <rPr>
        <b/>
        <vertAlign val="superscript"/>
        <sz val="11"/>
        <rFont val="Arial"/>
        <family val="2"/>
      </rPr>
      <t>(h)</t>
    </r>
  </si>
  <si>
    <t xml:space="preserve"> Month 2</t>
  </si>
  <si>
    <t xml:space="preserve"> Month 3</t>
  </si>
  <si>
    <t xml:space="preserve"> Month 4</t>
  </si>
  <si>
    <t xml:space="preserve"> Month 5</t>
  </si>
  <si>
    <t xml:space="preserve"> Month 6</t>
  </si>
  <si>
    <t xml:space="preserve"> Month 7</t>
  </si>
  <si>
    <t xml:space="preserve"> Month 8</t>
  </si>
  <si>
    <t xml:space="preserve"> Month 9</t>
  </si>
  <si>
    <t xml:space="preserve"> Month 10</t>
  </si>
  <si>
    <t xml:space="preserve"> Month 11</t>
  </si>
  <si>
    <t xml:space="preserve"> Month 12</t>
  </si>
  <si>
    <t>(b) Insert the relevant months for the preceding 12 month period, e.g., starting with March 2016</t>
  </si>
  <si>
    <t>No. Hours</t>
  </si>
  <si>
    <r>
      <t xml:space="preserve">CO </t>
    </r>
    <r>
      <rPr>
        <b/>
        <vertAlign val="superscript"/>
        <sz val="11"/>
        <color theme="1"/>
        <rFont val="Arial"/>
        <family val="2"/>
      </rPr>
      <t>(d)</t>
    </r>
  </si>
  <si>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</si>
  <si>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</si>
  <si>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(d) For gas turbines with a Bypass stack, report Bypass Cumulative operating hours from 1-Jan-2016 if subject to a separate 10,000h monitoring derogation, in the adjacent column (labelled Bypass).</t>
    </r>
    <r>
      <rPr>
        <u/>
        <sz val="11"/>
        <rFont val="Arial"/>
        <family val="2"/>
      </rPr>
      <t xml:space="preserve"> </t>
    </r>
  </si>
  <si>
    <t>Part Load
Max Daily
Mean
(e)</t>
  </si>
  <si>
    <t>(c) Extend report to cover the required number of LCP on each site and repeat report for each separately regulated Operating Mode as required, e.g., Combined Cycle, Open Cycle, Supplementary firing, Auxiliary firing</t>
  </si>
  <si>
    <r>
      <t xml:space="preserve"> Month</t>
    </r>
    <r>
      <rPr>
        <b/>
        <vertAlign val="superscript"/>
        <sz val="11"/>
        <rFont val="Arial"/>
        <family val="2"/>
      </rPr>
      <t>(b)</t>
    </r>
  </si>
  <si>
    <r>
      <t>CUMULATIVE ROLLING MALFUNCTION AND BREAKDOWN HOURS (12 MONTH PERIOD)</t>
    </r>
    <r>
      <rPr>
        <b/>
        <vertAlign val="superscript"/>
        <sz val="11"/>
        <rFont val="Arial"/>
        <family val="2"/>
      </rPr>
      <t>(a)</t>
    </r>
  </si>
  <si>
    <t>(a) Cumulative rolling malfunction and breakdown hours (12 month period) updated monthly</t>
  </si>
  <si>
    <r>
      <t>CO</t>
    </r>
    <r>
      <rPr>
        <b/>
        <vertAlign val="superscript"/>
        <sz val="11"/>
        <rFont val="Arial"/>
        <family val="2"/>
      </rPr>
      <t>(c)</t>
    </r>
  </si>
  <si>
    <r>
      <t xml:space="preserve">Malfunction/Breakdown
</t>
    </r>
    <r>
      <rPr>
        <b/>
        <sz val="11"/>
        <rFont val="Arial"/>
        <family val="2"/>
      </rPr>
      <t>/Normal Operation</t>
    </r>
  </si>
  <si>
    <r>
      <t xml:space="preserve">RETURN OF DAILY MALFUNCTION AND BREAKDOWN DATA </t>
    </r>
    <r>
      <rPr>
        <b/>
        <vertAlign val="superscript"/>
        <sz val="11"/>
        <rFont val="Arial"/>
        <family val="2"/>
      </rPr>
      <t>(a), (b), (c)</t>
    </r>
  </si>
  <si>
    <t>(a) Produce a return for each day which has data exclusion due to Malfunction or Breakdown</t>
  </si>
  <si>
    <r>
      <t xml:space="preserve">(b) All data based on hourly average </t>
    </r>
    <r>
      <rPr>
        <u/>
        <sz val="11"/>
        <rFont val="Arial"/>
        <family val="2"/>
      </rPr>
      <t>validated</t>
    </r>
    <r>
      <rPr>
        <sz val="11"/>
        <rFont val="Arial"/>
        <family val="2"/>
      </rPr>
      <t xml:space="preserve"> concentrations (confidence interval subtracted) </t>
    </r>
  </si>
  <si>
    <r>
      <t>(c) Reference conditions: mg/m</t>
    </r>
    <r>
      <rPr>
        <vertAlign val="superscript"/>
        <sz val="11"/>
        <rFont val="Arial"/>
        <family val="2"/>
      </rPr>
      <t>3</t>
    </r>
    <r>
      <rPr>
        <sz val="11"/>
        <rFont val="Arial"/>
        <family val="2"/>
      </rPr>
      <t xml:space="preserve"> dry, 273.15K, 101.325 kPa;  Solid fuels 6% O</t>
    </r>
    <r>
      <rPr>
        <vertAlign val="subscript"/>
        <sz val="11"/>
        <rFont val="Arial"/>
        <family val="2"/>
      </rPr>
      <t>2</t>
    </r>
    <r>
      <rPr>
        <sz val="11"/>
        <rFont val="Arial"/>
        <family val="2"/>
      </rPr>
      <t>; Liquid and Gaseous fuels 3% O</t>
    </r>
    <r>
      <rPr>
        <vertAlign val="subscript"/>
        <sz val="11"/>
        <rFont val="Arial"/>
        <family val="2"/>
      </rPr>
      <t>2</t>
    </r>
    <r>
      <rPr>
        <sz val="11"/>
        <rFont val="Arial"/>
        <family val="2"/>
      </rPr>
      <t>; Gas turbines 15% O</t>
    </r>
    <r>
      <rPr>
        <vertAlign val="subscript"/>
        <sz val="11"/>
        <rFont val="Arial"/>
        <family val="2"/>
      </rPr>
      <t>2</t>
    </r>
  </si>
  <si>
    <t>QUARTERLY RETURN OF CUMULATIVE ANNUAL ROLLING MALFUNCTION AND BREAKDOWN HOURS</t>
  </si>
  <si>
    <t>(c) Gas turbines with CO abatement only (columns may be deleted)</t>
  </si>
  <si>
    <t>(d) Gas turbines with abatement only (columns may be deleted)</t>
  </si>
  <si>
    <r>
      <t xml:space="preserve">(b) For gas turbines with a Bypass stack, report Bypass operating hours </t>
    </r>
    <r>
      <rPr>
        <u/>
        <sz val="11"/>
        <rFont val="Arial"/>
        <family val="2"/>
      </rPr>
      <t>from 1-Jan in calendar year</t>
    </r>
    <r>
      <rPr>
        <sz val="11"/>
        <rFont val="Arial"/>
        <family val="2"/>
      </rPr>
      <t>, excluding Start-Up and Shut-down, in the adjacent column (labelled Bypass) which may be deleted if not applicable.</t>
    </r>
    <r>
      <rPr>
        <u/>
        <sz val="11"/>
        <rFont val="Arial"/>
        <family val="2"/>
      </rPr>
      <t xml:space="preserve"> </t>
    </r>
  </si>
  <si>
    <t>Original</t>
  </si>
  <si>
    <t>Permit</t>
  </si>
  <si>
    <t>IED HR1</t>
  </si>
  <si>
    <t>IED RTA1</t>
  </si>
  <si>
    <t>IED AR1</t>
  </si>
  <si>
    <t>IED PM1</t>
  </si>
  <si>
    <t>IED BD1</t>
  </si>
  <si>
    <t>IED MF1</t>
  </si>
  <si>
    <t>IED AQRA</t>
  </si>
  <si>
    <t xml:space="preserve">IED CON1/2 </t>
  </si>
  <si>
    <t>Quarterly return for each LCP (noting that Unit(s) with a 1,500h derogation are regarded as a separate LCP).
Validated concentration data: Monthly mean; Maximum daily mean within month (applied as 95th percentile in the interim BAT period for some plant); Annual 95th percentile of hourly averages.
Version 1  (IED CON1) Boilers; Version 2 (IED CON2 ) Gas turbines.</t>
  </si>
  <si>
    <t>IED CON1 (Utility boilers)</t>
  </si>
  <si>
    <t>IED CON2 (Gas Turbines)</t>
  </si>
  <si>
    <r>
      <t xml:space="preserve">Quarterly mass emissions return for TNP plant and plant with a Site Specific NOx limit. 
TNP mass emissions (TNP plant only; applicable pollutants only): </t>
    </r>
    <r>
      <rPr>
        <u/>
        <sz val="11"/>
        <rFont val="Arial"/>
        <family val="2"/>
      </rPr>
      <t>excluding</t>
    </r>
    <r>
      <rPr>
        <sz val="11"/>
        <rFont val="Arial"/>
        <family val="2"/>
      </rPr>
      <t xml:space="preserve"> start-up and shut-down emissions
Site Specific NO</t>
    </r>
    <r>
      <rPr>
        <vertAlign val="subscript"/>
        <sz val="11"/>
        <rFont val="Arial"/>
        <family val="2"/>
      </rPr>
      <t>x</t>
    </r>
    <r>
      <rPr>
        <sz val="11"/>
        <rFont val="Arial"/>
        <family val="2"/>
      </rPr>
      <t xml:space="preserve"> limits (additional report if applicable): </t>
    </r>
    <r>
      <rPr>
        <u/>
        <sz val="11"/>
        <rFont val="Arial"/>
        <family val="2"/>
      </rPr>
      <t>including</t>
    </r>
    <r>
      <rPr>
        <sz val="11"/>
        <rFont val="Arial"/>
        <family val="2"/>
      </rPr>
      <t xml:space="preserve"> start-up and shut-down emissions</t>
    </r>
  </si>
  <si>
    <t>https://www.gov.uk/government/publications/transitional-national-plan-tnp-guidance-on-the-trading-scheme</t>
  </si>
  <si>
    <t>TNP quarterly mass emissions return</t>
  </si>
  <si>
    <t>V.11 Mar 2016</t>
  </si>
  <si>
    <r>
      <t>Monthly</t>
    </r>
    <r>
      <rPr>
        <b/>
        <vertAlign val="superscript"/>
        <sz val="11"/>
        <rFont val="Arial"/>
        <family val="2"/>
      </rPr>
      <t xml:space="preserve"> (d)</t>
    </r>
  </si>
  <si>
    <r>
      <t xml:space="preserve">FGD Eff </t>
    </r>
    <r>
      <rPr>
        <b/>
        <sz val="11"/>
        <rFont val="Arial"/>
        <family val="2"/>
      </rPr>
      <t xml:space="preserve">
%</t>
    </r>
  </si>
  <si>
    <r>
      <t>(g) For each pollutant, report the Annual 95</t>
    </r>
    <r>
      <rPr>
        <vertAlign val="superscript"/>
        <sz val="11"/>
        <rFont val="Arial"/>
        <family val="2"/>
      </rPr>
      <t>th</t>
    </r>
    <r>
      <rPr>
        <sz val="11"/>
        <rFont val="Arial"/>
        <family val="2"/>
      </rPr>
      <t xml:space="preserve"> percentile of hourly averages in the first column and, if applicable, the Annual 95</t>
    </r>
    <r>
      <rPr>
        <vertAlign val="superscript"/>
        <sz val="11"/>
        <rFont val="Arial"/>
        <family val="2"/>
      </rPr>
      <t>th</t>
    </r>
    <r>
      <rPr>
        <sz val="11"/>
        <rFont val="Arial"/>
        <family val="2"/>
      </rPr>
      <t xml:space="preserve"> percentile of daily means in the second column</t>
    </r>
  </si>
  <si>
    <r>
      <t>(h) For each pollutant, report the Annual 95</t>
    </r>
    <r>
      <rPr>
        <vertAlign val="superscript"/>
        <sz val="11"/>
        <rFont val="Arial"/>
        <family val="2"/>
      </rPr>
      <t>th</t>
    </r>
    <r>
      <rPr>
        <sz val="11"/>
        <rFont val="Arial"/>
        <family val="2"/>
      </rPr>
      <t xml:space="preserve"> percentile ELV for hourly averages in the first column and, if applicable, the Annual 95</t>
    </r>
    <r>
      <rPr>
        <vertAlign val="superscript"/>
        <sz val="11"/>
        <rFont val="Arial"/>
        <family val="2"/>
      </rPr>
      <t>th</t>
    </r>
    <r>
      <rPr>
        <sz val="11"/>
        <rFont val="Arial"/>
        <family val="2"/>
      </rPr>
      <t xml:space="preserve"> percentile ELV for daily means in the second column</t>
    </r>
  </si>
  <si>
    <t>(e) Averages determined (including part load) in the range MSUL* &lt; Load ≤ 100% ISO base load and above (* For a 3 parameter approach, from the point of Start-Up to the point of Shut-down)</t>
  </si>
  <si>
    <r>
      <t xml:space="preserve">MONTHLY MEAN, MAXIMUM DAILY MEAN AND ANNUAL PERCENTILE CONCENTRATIONS </t>
    </r>
    <r>
      <rPr>
        <b/>
        <vertAlign val="superscript"/>
        <sz val="11"/>
        <rFont val="Arial"/>
        <family val="2"/>
      </rPr>
      <t>(a),(b)</t>
    </r>
    <r>
      <rPr>
        <b/>
        <vertAlign val="superscript"/>
        <sz val="11"/>
        <color rgb="FFFF0000"/>
        <rFont val="Arial"/>
        <family val="2"/>
      </rPr>
      <t>,</t>
    </r>
    <r>
      <rPr>
        <b/>
        <vertAlign val="superscript"/>
        <sz val="11"/>
        <rFont val="Arial"/>
        <family val="2"/>
      </rPr>
      <t>(c)</t>
    </r>
  </si>
  <si>
    <r>
      <t xml:space="preserve">Form: IED AQRA </t>
    </r>
    <r>
      <rPr>
        <b/>
        <sz val="11"/>
        <color theme="2" tint="-0.249977111117893"/>
        <rFont val="Arial"/>
        <family val="2"/>
      </rPr>
      <t xml:space="preserve"> (V.11 Mar 2016)</t>
    </r>
  </si>
  <si>
    <t xml:space="preserve">Annual operating hours return.
For each LCP: Annual operating hours.  For each LCP with a Limited Lifetime Derogation or a 10,000h monitoring derogation: cumulative operating hours from 1 Jan 2016. For each LCP with a 1,500h derogation: annual derogated operating hours (from entry month in first year) and 5 year running average from entry date.  For a combined cycle gas turbine that operates with a bypass stack in normal operation, the bypass hours during normal operation are included in the plant hours but are also reported separately.  </t>
  </si>
  <si>
    <t xml:space="preserve">IED Inventory: annual energy and annual mass emissions return.  Annual declaration of rated thermal input. </t>
  </si>
  <si>
    <t>Form Name</t>
  </si>
  <si>
    <t>IED Reporting - Energy Usage &amp; Emissions for the year:</t>
  </si>
  <si>
    <t>Site Location:</t>
  </si>
  <si>
    <t>Permit/Variation number:</t>
  </si>
  <si>
    <t>LCP Net Rated Thermal Input Capacity (MW):</t>
  </si>
  <si>
    <t>By Fuel</t>
  </si>
  <si>
    <t>Parameter</t>
  </si>
  <si>
    <t>TOTAL</t>
  </si>
  <si>
    <t>Coal</t>
  </si>
  <si>
    <t>Lignite</t>
  </si>
  <si>
    <t>Peat</t>
  </si>
  <si>
    <t>Biomass</t>
  </si>
  <si>
    <t>Other solid fuels</t>
  </si>
  <si>
    <t>Liquid fuels</t>
  </si>
  <si>
    <t>Natural gas</t>
  </si>
  <si>
    <t>Other gases</t>
  </si>
  <si>
    <t>Annual energy input (TJ)</t>
  </si>
  <si>
    <r>
      <t>Total Annual SO</t>
    </r>
    <r>
      <rPr>
        <b/>
        <vertAlign val="subscript"/>
        <sz val="12"/>
        <rFont val="Arial"/>
        <family val="2"/>
      </rPr>
      <t>2</t>
    </r>
    <r>
      <rPr>
        <b/>
        <sz val="12"/>
        <rFont val="Arial"/>
        <family val="2"/>
      </rPr>
      <t xml:space="preserve"> emission (tonnes)</t>
    </r>
  </si>
  <si>
    <r>
      <t>Total Annual NO</t>
    </r>
    <r>
      <rPr>
        <b/>
        <vertAlign val="subscript"/>
        <sz val="12"/>
        <rFont val="Arial"/>
        <family val="2"/>
      </rPr>
      <t>x</t>
    </r>
    <r>
      <rPr>
        <b/>
        <sz val="12"/>
        <rFont val="Arial"/>
        <family val="2"/>
      </rPr>
      <t xml:space="preserve"> emission (tonnes)</t>
    </r>
  </si>
  <si>
    <t>Total Annual Dust (PM) emission (tonnes)</t>
  </si>
  <si>
    <t>Signed on behalf of the Operator</t>
  </si>
  <si>
    <t>(a)    Annual energy input must be reported in TJ to 1 decimal places</t>
  </si>
  <si>
    <t>(b)    Annual emissions to air must be reported to 2 decimal places and exclude start-up and shut-down</t>
  </si>
  <si>
    <t>(c)    All forms must be saved in the format IED AR1—DEFRA IED LCP Number - Inventory Year  i.e. IED AR1-XXX-2013</t>
  </si>
  <si>
    <t xml:space="preserve">(d)    No PDF documents shall be accepted </t>
  </si>
  <si>
    <t>(e)    Upload Forms held on GOV.UK will be accepted other variants of the forms will be automatically rejected which may impact their statutory obligations to report on time</t>
  </si>
  <si>
    <t>Annual Energy Input (TJ)</t>
  </si>
  <si>
    <t>Breakdown of Other solid fuels (if applicable)</t>
  </si>
  <si>
    <t>Breakdown of Other gaseous fuels (if applicable)</t>
  </si>
  <si>
    <t>Fuel Name</t>
  </si>
  <si>
    <t>Operator</t>
  </si>
  <si>
    <t>Location</t>
  </si>
  <si>
    <t>Permit number</t>
  </si>
  <si>
    <t>Plant ID</t>
  </si>
  <si>
    <t>Baglan Operations</t>
  </si>
  <si>
    <t>Baglan Operations, Baglan CCGT</t>
  </si>
  <si>
    <t>15</t>
  </si>
  <si>
    <t>Centrica</t>
  </si>
  <si>
    <t>Centrica  Barry Power Station</t>
  </si>
  <si>
    <t>Cofely Industrial Energy Services</t>
  </si>
  <si>
    <t>Cofely Industrial Energy Services - Dow Corning Barry Cogeneration Plant</t>
  </si>
  <si>
    <t>60</t>
  </si>
  <si>
    <t>Deeside Power</t>
  </si>
  <si>
    <t>Tata Steel</t>
  </si>
  <si>
    <t>Dragon LNG</t>
  </si>
  <si>
    <t>Dragon LNG, WaterstonExisting GTs</t>
  </si>
  <si>
    <t>E.ON</t>
  </si>
  <si>
    <t>Ford Engine Plant</t>
  </si>
  <si>
    <t>Gaz de France</t>
  </si>
  <si>
    <t>Murco Petroleum Limtied</t>
  </si>
  <si>
    <t>Ford Engine Plant, Bridgend Boilers</t>
  </si>
  <si>
    <t>157</t>
  </si>
  <si>
    <t>RWE npower</t>
  </si>
  <si>
    <t>Gaz de France, Deeside, Flintshire GT (A1)</t>
  </si>
  <si>
    <t>Scotish and Southern Energy</t>
  </si>
  <si>
    <t>Gaz de France, Deeside, Flintshire GT (A2)</t>
  </si>
  <si>
    <t>Severn Power</t>
  </si>
  <si>
    <t>Murco Petroleum Limited Milford Haven Refinery 1 (Duct A)</t>
  </si>
  <si>
    <t>UPM-Kymmene UK Limited</t>
  </si>
  <si>
    <t>Murco Petroleum Limited Milford Haven Refinery 2 (Duct B,C,D)</t>
  </si>
  <si>
    <t>Valero Energy Limited</t>
  </si>
  <si>
    <t>RWE npower Aberthaw PS</t>
  </si>
  <si>
    <t>South Hook CHP</t>
  </si>
  <si>
    <t>Aberthaw Power Station OCGT</t>
  </si>
  <si>
    <t>South Hook CHP (A1)</t>
  </si>
  <si>
    <t>72</t>
  </si>
  <si>
    <t>BL7108IM</t>
  </si>
  <si>
    <t>73</t>
  </si>
  <si>
    <t>337</t>
  </si>
  <si>
    <t>338</t>
  </si>
  <si>
    <t>339</t>
  </si>
  <si>
    <t>340</t>
  </si>
  <si>
    <t>UPM-Kymmene UK Limited Shotton Paper Mill</t>
  </si>
  <si>
    <t>368</t>
  </si>
  <si>
    <t>YP3930EX</t>
  </si>
  <si>
    <t>371</t>
  </si>
  <si>
    <t>372</t>
  </si>
  <si>
    <t>373</t>
  </si>
  <si>
    <t>374</t>
  </si>
  <si>
    <t>375</t>
  </si>
  <si>
    <t>sites</t>
  </si>
  <si>
    <t>plantid</t>
  </si>
  <si>
    <t>indirect($a$1)</t>
  </si>
  <si>
    <t xml:space="preserve">Releases of IED Pollutants to Air </t>
  </si>
  <si>
    <t>Operational Summary for the year:</t>
  </si>
  <si>
    <t>Select Reporting Year</t>
  </si>
  <si>
    <t xml:space="preserve">     Select Operator</t>
  </si>
  <si>
    <t xml:space="preserve">     Select Site Location</t>
  </si>
  <si>
    <t>Permit Number:</t>
  </si>
  <si>
    <t>LCP Reference:</t>
  </si>
  <si>
    <t>Note: beginning 1 January 2016, a return is required for each LCP within 28 days of the end of each quarter</t>
  </si>
  <si>
    <t>Air Emissions:</t>
  </si>
  <si>
    <r>
      <t>SO</t>
    </r>
    <r>
      <rPr>
        <b/>
        <vertAlign val="subscript"/>
        <sz val="12"/>
        <color indexed="8"/>
        <rFont val="Arial"/>
        <family val="2"/>
      </rPr>
      <t xml:space="preserve">2 </t>
    </r>
  </si>
  <si>
    <t>NOx                     (tonnes)</t>
  </si>
  <si>
    <r>
      <t>Dust</t>
    </r>
    <r>
      <rPr>
        <b/>
        <vertAlign val="subscript"/>
        <sz val="12"/>
        <color indexed="8"/>
        <rFont val="Arial"/>
        <family val="2"/>
      </rPr>
      <t xml:space="preserve">                          </t>
    </r>
    <r>
      <rPr>
        <b/>
        <sz val="12"/>
        <color indexed="8"/>
        <rFont val="Arial"/>
        <family val="2"/>
      </rPr>
      <t>(tonnes)</t>
    </r>
  </si>
  <si>
    <t>(tonnes)</t>
  </si>
  <si>
    <t xml:space="preserve">January </t>
  </si>
  <si>
    <t>February</t>
  </si>
  <si>
    <t>March</t>
  </si>
  <si>
    <t>Total for Quarter 1</t>
  </si>
  <si>
    <t>April</t>
  </si>
  <si>
    <t>May</t>
  </si>
  <si>
    <t>June</t>
  </si>
  <si>
    <t>Total for Quarter 2</t>
  </si>
  <si>
    <t>July</t>
  </si>
  <si>
    <t>August</t>
  </si>
  <si>
    <t>September</t>
  </si>
  <si>
    <t>Total for Quarter 3</t>
  </si>
  <si>
    <t>October</t>
  </si>
  <si>
    <t>November</t>
  </si>
  <si>
    <t>December</t>
  </si>
  <si>
    <t>Total for Quarter 4</t>
  </si>
  <si>
    <t>Annual Total</t>
  </si>
  <si>
    <t>Please do not enter text</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</si>
  <si>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(Transitional National Plan) Regulations 2015.</t>
  </si>
  <si>
    <t>Name of the operator staff responsible for the quality of data supplied to the Register in accordance with the principles above.</t>
  </si>
  <si>
    <t>1. Data must be reported in tonnes to 2 decimal places</t>
  </si>
  <si>
    <r>
      <t xml:space="preserve">2. All forms must be saved in the format IED_RTA1_Quarter-Inventory_Year_LCP Reference  i.e. </t>
    </r>
    <r>
      <rPr>
        <b/>
        <sz val="9"/>
        <color rgb="FFFF0000"/>
        <rFont val="Arial"/>
        <family val="2"/>
      </rPr>
      <t xml:space="preserve">IED_RTA1_Q1_2016_LCPxxx </t>
    </r>
    <r>
      <rPr>
        <sz val="8"/>
        <color rgb="FFFF0000"/>
        <rFont val="Arial"/>
        <family val="2"/>
      </rPr>
      <t xml:space="preserve">
 </t>
    </r>
  </si>
  <si>
    <t xml:space="preserve">3. No PDF documents shall be accepted </t>
  </si>
  <si>
    <t xml:space="preserve">4. Upload Forms held on GOV.UK will be accepted other variants of the forms will be automatically rejected which may impact statutory obligations to report on time.
</t>
  </si>
  <si>
    <t>Operators</t>
  </si>
  <si>
    <t>Llanwern 3 package boilers</t>
  </si>
  <si>
    <t>PT Works NP (ICL5)</t>
  </si>
  <si>
    <t>Port Talbot 1 (Service Boilers)</t>
  </si>
  <si>
    <t>Port Talbot 2 (Mitchell Boiler)</t>
  </si>
  <si>
    <t>Port Talbot 3 (A5 Boiler)</t>
  </si>
  <si>
    <t>Port Talbot 4 (6&amp;7 Boiler)</t>
  </si>
  <si>
    <t>Port Talbot Boiler 8 (A68)</t>
  </si>
  <si>
    <t>Port Talbot Boiler 9 (A69)</t>
  </si>
  <si>
    <t>Connah's Quay CCGT (A1)</t>
  </si>
  <si>
    <t>Connah's Quay CCGT (A2)</t>
  </si>
  <si>
    <t>Connah's Quay CCGT (A3)</t>
  </si>
  <si>
    <t>Connah's Quay CCGT (A4)</t>
  </si>
  <si>
    <t>Flintshire CCGT (GT 1)</t>
  </si>
  <si>
    <t>Flintshire CCGT (GT 2)</t>
  </si>
  <si>
    <t>Pembroke Power Station Unit 11</t>
  </si>
  <si>
    <t>Pembroke Power Station Unit 21</t>
  </si>
  <si>
    <t>Pembroke Power Station Unit 31</t>
  </si>
  <si>
    <t>Pembroke Power Station Unit 41</t>
  </si>
  <si>
    <t>Pembroke Power Station Unit 51</t>
  </si>
  <si>
    <t>Uskmouth PS</t>
  </si>
  <si>
    <t>Unit 10</t>
  </si>
  <si>
    <t>Unit 20</t>
  </si>
  <si>
    <t>Pembroke Plant (A1/A2)</t>
  </si>
  <si>
    <t>Pembroke Plant (A11/A12)</t>
  </si>
  <si>
    <t>Pembroke Plant (A3/A4)</t>
  </si>
  <si>
    <t>Pembroke Plant (A6)</t>
  </si>
  <si>
    <t>Pembroke Plant (A7/A8/A9/A10)</t>
  </si>
  <si>
    <t>DP3333TA</t>
  </si>
  <si>
    <t>BL2548IF</t>
  </si>
  <si>
    <t>IED Annual</t>
  </si>
  <si>
    <r>
      <t>ANNUAL RETURN OF MONTHLY SO</t>
    </r>
    <r>
      <rPr>
        <b/>
        <vertAlign val="subscript"/>
        <sz val="11"/>
        <rFont val="Arial"/>
        <family val="2"/>
      </rPr>
      <t>2</t>
    </r>
    <r>
      <rPr>
        <b/>
        <sz val="11"/>
        <rFont val="Arial"/>
        <family val="2"/>
      </rPr>
      <t>, NO</t>
    </r>
    <r>
      <rPr>
        <b/>
        <vertAlign val="subscript"/>
        <sz val="11"/>
        <rFont val="Arial"/>
        <family val="2"/>
      </rPr>
      <t>x</t>
    </r>
    <r>
      <rPr>
        <b/>
        <sz val="11"/>
        <rFont val="Arial"/>
        <family val="2"/>
      </rPr>
      <t xml:space="preserve"> AND DUST MASS RELEASE DATA</t>
    </r>
  </si>
  <si>
    <r>
      <t>Annual mass emissions return for Non-TNP plant and plant with a Site Specific NOx limit. 
Non-TNP mass emissions (Non-TNP plant only; applicable pollutants only): excluding start-up and shut-down emissions
Site Specific NO</t>
    </r>
    <r>
      <rPr>
        <vertAlign val="subscript"/>
        <sz val="11"/>
        <rFont val="Arial"/>
        <family val="2"/>
      </rPr>
      <t>x</t>
    </r>
    <r>
      <rPr>
        <sz val="11"/>
        <rFont val="Arial"/>
        <family val="2"/>
      </rPr>
      <t xml:space="preserve"> limits (additional report if applicable): </t>
    </r>
    <r>
      <rPr>
        <u/>
        <sz val="11"/>
        <rFont val="Arial"/>
        <family val="2"/>
      </rPr>
      <t>including</t>
    </r>
    <r>
      <rPr>
        <sz val="11"/>
        <rFont val="Arial"/>
        <family val="2"/>
      </rPr>
      <t xml:space="preserve"> start-up and shut-down emissions</t>
    </r>
  </si>
  <si>
    <t>Gases</t>
  </si>
  <si>
    <t>Blast furnace gas (BFG)</t>
  </si>
  <si>
    <t>Basic Oxygen Steel (BOS) Gas</t>
  </si>
  <si>
    <t>Coke oven gas (COG)</t>
  </si>
  <si>
    <t>Refinery Fuel Gas (RFG)</t>
  </si>
  <si>
    <t>Select fuel from picklist</t>
  </si>
  <si>
    <t>BJ7891IT</t>
  </si>
  <si>
    <t>AP3135UA</t>
  </si>
  <si>
    <t>Michael Launder</t>
  </si>
  <si>
    <t>Port Talbot Boiler 3 (A62)</t>
  </si>
  <si>
    <t>Not IED</t>
  </si>
  <si>
    <t>N/A</t>
  </si>
  <si>
    <t xml:space="preserve"> …………….Michael Launder.……………………………………..</t>
  </si>
  <si>
    <t>B8
(hours)</t>
  </si>
  <si>
    <t>LCP2 (hours)</t>
  </si>
  <si>
    <t xml:space="preserve"> ……………..……07/02/2019……………………………..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</si>
</sst>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yy;@"/>
    <numFmt numFmtId="165" formatCode="#,##0.00_);\(#,##0.00\)"/>
    <numFmt numFmtId="166" formatCode="#,##0_)"/>
    <numFmt numFmtId="167" formatCode="0.0"/>
  </numFmts>
  <fonts count="81" x14ac:knownFonts="1">
    <font>
      <sz val="10"/>
      <name val="Arial"/>
    </font>
    <font>
      <sz val="11"/>
      <color theme="1"/>
      <name val="Arial"/>
      <family val="2"/>
    </font>
    <font>
      <sz val="10"/>
      <color theme="1"/>
      <name val="Arial"/>
      <family val="2"/>
    </font>
    <font>
      <sz val="8"/>
      <name val="Arial"/>
      <family val="2"/>
    </font>
    <font>
      <b/>
      <sz val="10"/>
      <name val="Arial"/>
      <family val="2"/>
    </font>
    <font>
      <sz val="12"/>
      <name val="Arial"/>
      <family val="2"/>
    </font>
    <font>
      <vertAlign val="subscript"/>
      <sz val="10"/>
      <name val="Arial"/>
      <family val="2"/>
    </font>
    <font>
      <sz val="10"/>
      <color indexed="8"/>
      <name val="Arial"/>
      <family val="2"/>
    </font>
    <font>
      <b/>
      <sz val="11"/>
      <name val="Arial"/>
      <family val="2"/>
    </font>
    <font>
      <b/>
      <vertAlign val="superscript"/>
      <sz val="11"/>
      <name val="Arial"/>
      <family val="2"/>
    </font>
    <font>
      <b/>
      <sz val="11"/>
      <color indexed="22"/>
      <name val="Arial"/>
      <family val="2"/>
    </font>
    <font>
      <b/>
      <vertAlign val="subscript"/>
      <sz val="11"/>
      <name val="Arial"/>
      <family val="2"/>
    </font>
    <font>
      <sz val="11"/>
      <name val="Arial"/>
      <family val="2"/>
    </font>
    <font>
      <vertAlign val="superscript"/>
      <sz val="11"/>
      <name val="Arial"/>
      <family val="2"/>
    </font>
    <font>
      <vertAlign val="subscript"/>
      <sz val="11"/>
      <name val="Arial"/>
      <family val="2"/>
    </font>
    <font>
      <b/>
      <sz val="12"/>
      <name val="Arial"/>
      <family val="2"/>
    </font>
    <font>
      <b/>
      <sz val="11"/>
      <color indexed="8"/>
      <name val="Arial"/>
      <family val="2"/>
    </font>
    <font>
      <sz val="11"/>
      <color indexed="8"/>
      <name val="Arial"/>
      <family val="2"/>
    </font>
    <font>
      <vertAlign val="superscript"/>
      <sz val="11"/>
      <color indexed="8"/>
      <name val="Arial"/>
      <family val="2"/>
    </font>
    <font>
      <sz val="11"/>
      <color indexed="8"/>
      <name val="Times New Roman"/>
      <family val="1"/>
    </font>
    <font>
      <i/>
      <sz val="11"/>
      <name val="Arial"/>
      <family val="2"/>
    </font>
    <font>
      <sz val="10"/>
      <name val="Arial"/>
      <family val="2"/>
    </font>
    <font>
      <vertAlign val="superscript"/>
      <sz val="10"/>
      <name val="Arial"/>
      <family val="2"/>
    </font>
    <font>
      <sz val="11"/>
      <color theme="1"/>
      <name val="Arial"/>
      <family val="2"/>
    </font>
    <font>
      <vertAlign val="superscript"/>
      <sz val="11"/>
      <color theme="1"/>
      <name val="Arial"/>
      <family val="2"/>
    </font>
    <font>
      <vertAlign val="subscript"/>
      <sz val="11"/>
      <color theme="1"/>
      <name val="Arial"/>
      <family val="2"/>
    </font>
    <font>
      <b/>
      <sz val="11"/>
      <color theme="1"/>
      <name val="Arial"/>
      <family val="2"/>
    </font>
    <font>
      <b/>
      <vertAlign val="superscript"/>
      <sz val="11"/>
      <color theme="1"/>
      <name val="Arial"/>
      <family val="2"/>
    </font>
    <font>
      <b/>
      <vertAlign val="subscript"/>
      <sz val="11"/>
      <color theme="1"/>
      <name val="Arial"/>
      <family val="2"/>
    </font>
    <font>
      <i/>
      <sz val="11"/>
      <color theme="1"/>
      <name val="Arial"/>
      <family val="2"/>
    </font>
    <font>
      <vertAlign val="subscript"/>
      <sz val="10"/>
      <color theme="1"/>
      <name val="Arial"/>
      <family val="2"/>
    </font>
    <font>
      <b/>
      <i/>
      <sz val="11"/>
      <color theme="1"/>
      <name val="Arial"/>
      <family val="2"/>
    </font>
    <font>
      <b/>
      <i/>
      <vertAlign val="subscript"/>
      <sz val="11"/>
      <color theme="1"/>
      <name val="Arial"/>
      <family val="2"/>
    </font>
    <font>
      <b/>
      <sz val="14"/>
      <color theme="1"/>
      <name val="Arial"/>
      <family val="2"/>
    </font>
    <font>
      <u/>
      <sz val="11"/>
      <name val="Arial"/>
      <family val="2"/>
    </font>
    <font>
      <sz val="12"/>
      <name val="Arial"/>
      <family val="2"/>
    </font>
    <font>
      <b/>
      <sz val="12"/>
      <color indexed="8"/>
      <name val="Arial"/>
      <family val="2"/>
    </font>
    <font>
      <sz val="12"/>
      <color indexed="8"/>
      <name val="Arial"/>
      <family val="2"/>
    </font>
    <font>
      <u/>
      <sz val="12"/>
      <color indexed="12"/>
      <name val="Arial"/>
      <family val="2"/>
    </font>
    <font>
      <sz val="12"/>
      <color indexed="8"/>
      <name val="Times New Roman"/>
      <family val="1"/>
    </font>
    <font>
      <b/>
      <sz val="11"/>
      <color rgb="FFFF0000"/>
      <name val="Arial"/>
      <family val="2"/>
    </font>
    <font>
      <b/>
      <vertAlign val="superscript"/>
      <sz val="11"/>
      <color rgb="FFFF0000"/>
      <name val="Arial"/>
      <family val="2"/>
    </font>
    <font>
      <u/>
      <sz val="10"/>
      <color theme="10"/>
      <name val="Arial"/>
      <family val="2"/>
    </font>
    <font>
      <b/>
      <sz val="11"/>
      <color theme="2" tint="-0.249977111117893"/>
      <name val="Arial"/>
      <family val="2"/>
    </font>
    <font>
      <b/>
      <u/>
      <sz val="12"/>
      <name val="Arial"/>
      <family val="2"/>
    </font>
    <font>
      <sz val="10"/>
      <color rgb="FFFF0000"/>
      <name val="Arial"/>
      <family val="2"/>
    </font>
    <font>
      <b/>
      <sz val="10"/>
      <color indexed="12"/>
      <name val="Arial"/>
      <family val="2"/>
    </font>
    <font>
      <b/>
      <sz val="12"/>
      <color indexed="10"/>
      <name val="Arial"/>
      <family val="2"/>
    </font>
    <font>
      <b/>
      <sz val="10"/>
      <color indexed="10"/>
      <name val="Arial"/>
      <family val="2"/>
    </font>
    <font>
      <b/>
      <sz val="18"/>
      <color rgb="FFFF0000"/>
      <name val="Arial"/>
      <family val="2"/>
    </font>
    <font>
      <b/>
      <sz val="14"/>
      <name val="Arial"/>
      <family val="2"/>
    </font>
    <font>
      <b/>
      <vertAlign val="subscript"/>
      <sz val="12"/>
      <name val="Arial"/>
      <family val="2"/>
    </font>
    <font>
      <u/>
      <sz val="12"/>
      <color indexed="10"/>
      <name val="Arial"/>
      <family val="2"/>
    </font>
    <font>
      <sz val="12"/>
      <color indexed="10"/>
      <name val="Arial"/>
      <family val="2"/>
    </font>
    <font>
      <sz val="12"/>
      <name val="Calibri"/>
      <family val="2"/>
      <scheme val="minor"/>
    </font>
    <font>
      <sz val="11"/>
      <name val="Calibri"/>
      <family val="2"/>
    </font>
    <font>
      <sz val="12"/>
      <name val="Arial"/>
      <family val="2"/>
    </font>
    <font>
      <sz val="8"/>
      <color rgb="FF00B050"/>
      <name val="Arial"/>
      <family val="2"/>
    </font>
    <font>
      <sz val="8"/>
      <name val="Calibri"/>
      <family val="2"/>
      <scheme val="minor"/>
    </font>
    <font>
      <strike/>
      <sz val="8"/>
      <name val="Arial"/>
      <family val="2"/>
    </font>
    <font>
      <strike/>
      <sz val="8"/>
      <name val="Calibri"/>
      <family val="2"/>
      <scheme val="minor"/>
    </font>
    <font>
      <b/>
      <u/>
      <sz val="20"/>
      <color theme="6" tint="-0.249977111117893"/>
      <name val="Arial"/>
      <family val="2"/>
    </font>
    <font>
      <b/>
      <u/>
      <sz val="12"/>
      <color indexed="8"/>
      <name val="Arial"/>
      <family val="2"/>
    </font>
    <font>
      <b/>
      <sz val="14"/>
      <color theme="6" tint="-0.249977111117893"/>
      <name val="Arial"/>
      <family val="2"/>
    </font>
    <font>
      <b/>
      <sz val="9"/>
      <color indexed="8"/>
      <name val="Arial"/>
      <family val="2"/>
    </font>
    <font>
      <b/>
      <sz val="10"/>
      <color indexed="8"/>
      <name val="Arial"/>
      <family val="2"/>
    </font>
    <font>
      <b/>
      <sz val="9"/>
      <color indexed="12"/>
      <name val="Arial"/>
      <family val="2"/>
    </font>
    <font>
      <b/>
      <vertAlign val="subscript"/>
      <sz val="12"/>
      <color indexed="8"/>
      <name val="Arial"/>
      <family val="2"/>
    </font>
    <font>
      <sz val="13"/>
      <color indexed="12"/>
      <name val="Arial"/>
      <family val="2"/>
    </font>
    <font>
      <sz val="13.5"/>
      <color rgb="FF222222"/>
      <name val="Courier New"/>
      <family val="3"/>
    </font>
    <font>
      <b/>
      <sz val="13"/>
      <color indexed="12"/>
      <name val="Arial"/>
      <family val="2"/>
    </font>
    <font>
      <b/>
      <sz val="9"/>
      <name val="Arial"/>
      <family val="2"/>
    </font>
    <font>
      <sz val="12"/>
      <color theme="6" tint="-0.499984740745262"/>
      <name val="Arial"/>
      <family val="2"/>
    </font>
    <font>
      <sz val="8"/>
      <color theme="6"/>
      <name val="Arial"/>
      <family val="2"/>
    </font>
    <font>
      <sz val="8"/>
      <color rgb="FFFF0000"/>
      <name val="Arial"/>
      <family val="2"/>
    </font>
    <font>
      <b/>
      <sz val="9"/>
      <color rgb="FFFF0000"/>
      <name val="Arial"/>
      <family val="2"/>
    </font>
    <font>
      <sz val="7"/>
      <color theme="6"/>
      <name val="Arial"/>
      <family val="2"/>
    </font>
    <font>
      <sz val="7"/>
      <name val="Arial"/>
      <family val="2"/>
    </font>
    <font>
      <sz val="10"/>
      <color rgb="FF000000"/>
      <name val="Segoe UI"/>
      <family val="2"/>
    </font>
    <font>
      <b/>
      <sz val="10"/>
      <color rgb="FF0070C0"/>
      <name val="Arial"/>
      <family val="2"/>
    </font>
    <font>
      <b/>
      <sz val="11"/>
      <color rgb="FFFA7D00"/>
      <name val="Calibri"/>
      <family val="2"/>
      <scheme val="minor"/>
    </font>
  </fonts>
  <fills count="13">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indexed="43"/>
        <bgColor indexed="64"/>
      </patternFill>
    </fill>
    <fill>
      <patternFill patternType="solid">
        <fgColor indexed="22"/>
        <bgColor indexed="64"/>
      </patternFill>
    </fill>
    <fill>
      <patternFill patternType="solid">
        <fgColor rgb="FFFF0000"/>
        <bgColor indexed="64"/>
      </patternFill>
    </fill>
    <fill>
      <patternFill patternType="gray125">
        <fgColor indexed="22"/>
        <bgColor indexed="22"/>
      </patternFill>
    </fill>
    <fill>
      <patternFill patternType="solid">
        <fgColor theme="0" tint="-0.24994659260841701"/>
        <bgColor indexed="64"/>
      </patternFill>
    </fill>
    <fill>
      <patternFill patternType="solid">
        <fgColor rgb="FFFFFF99"/>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2F2F2"/>
      </patternFill>
    </fill>
  </fills>
  <borders count="12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theme="1"/>
      </left>
      <right style="medium">
        <color theme="1"/>
      </right>
      <top style="medium">
        <color theme="1"/>
      </top>
      <bottom/>
      <diagonal/>
    </border>
    <border>
      <left style="medium">
        <color theme="1"/>
      </left>
      <right style="medium">
        <color theme="1"/>
      </right>
      <top/>
      <bottom style="medium">
        <color theme="1"/>
      </bottom>
      <diagonal/>
    </border>
    <border>
      <left style="medium">
        <color theme="1"/>
      </left>
      <right style="medium">
        <color theme="1"/>
      </right>
      <top/>
      <bottom style="thin">
        <color indexed="64"/>
      </bottom>
      <diagonal/>
    </border>
    <border>
      <left style="medium">
        <color theme="1"/>
      </left>
      <right style="medium">
        <color theme="1"/>
      </right>
      <top style="thin">
        <color indexed="64"/>
      </top>
      <bottom style="thin">
        <color indexed="64"/>
      </bottom>
      <diagonal/>
    </border>
    <border>
      <left style="medium">
        <color theme="1"/>
      </left>
      <right style="medium">
        <color theme="1"/>
      </right>
      <top/>
      <bottom/>
      <diagonal/>
    </border>
    <border>
      <left style="medium">
        <color theme="1"/>
      </left>
      <right style="medium">
        <color theme="1"/>
      </right>
      <top style="medium">
        <color indexed="64"/>
      </top>
      <bottom style="thin">
        <color indexed="64"/>
      </bottom>
      <diagonal/>
    </border>
    <border>
      <left/>
      <right/>
      <top style="medium">
        <color theme="1"/>
      </top>
      <bottom/>
      <diagonal/>
    </border>
    <border>
      <left/>
      <right style="medium">
        <color theme="1"/>
      </right>
      <top style="medium">
        <color theme="1"/>
      </top>
      <bottom/>
      <diagonal/>
    </border>
    <border>
      <left style="medium">
        <color theme="1"/>
      </left>
      <right/>
      <top style="medium">
        <color theme="1"/>
      </top>
      <bottom style="medium">
        <color theme="1"/>
      </bottom>
      <diagonal/>
    </border>
    <border>
      <left style="medium">
        <color theme="1"/>
      </left>
      <right style="thin">
        <color indexed="64"/>
      </right>
      <top/>
      <bottom style="thin">
        <color indexed="64"/>
      </bottom>
      <diagonal/>
    </border>
    <border>
      <left style="medium">
        <color theme="1"/>
      </left>
      <right style="thin">
        <color indexed="64"/>
      </right>
      <top style="thin">
        <color indexed="64"/>
      </top>
      <bottom style="thin">
        <color indexed="64"/>
      </bottom>
      <diagonal/>
    </border>
    <border>
      <left style="medium">
        <color theme="1"/>
      </left>
      <right style="medium">
        <color theme="1"/>
      </right>
      <top style="medium">
        <color theme="1"/>
      </top>
      <bottom style="medium">
        <color theme="1"/>
      </bottom>
      <diagonal/>
    </border>
    <border>
      <left style="medium">
        <color theme="1"/>
      </left>
      <right style="medium">
        <color theme="1"/>
      </right>
      <top style="thin">
        <color indexed="64"/>
      </top>
      <bottom/>
      <diagonal/>
    </border>
    <border>
      <left style="medium">
        <color theme="1"/>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thin">
        <color indexed="64"/>
      </right>
      <top style="medium">
        <color indexed="64"/>
      </top>
      <bottom style="medium">
        <color indexed="64"/>
      </bottom>
      <diagonal/>
    </border>
    <border>
      <left/>
      <right style="medium">
        <color theme="1"/>
      </right>
      <top style="medium">
        <color indexed="64"/>
      </top>
      <bottom style="medium">
        <color indexed="64"/>
      </bottom>
      <diagonal/>
    </border>
    <border>
      <left style="medium">
        <color theme="1"/>
      </left>
      <right style="thin">
        <color indexed="64"/>
      </right>
      <top style="medium">
        <color indexed="64"/>
      </top>
      <bottom style="thin">
        <color indexed="64"/>
      </bottom>
      <diagonal/>
    </border>
    <border>
      <left/>
      <right style="medium">
        <color theme="1"/>
      </right>
      <top style="medium">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indexed="64"/>
      </bottom>
      <diagonal/>
    </border>
    <border>
      <left/>
      <right style="medium">
        <color theme="1"/>
      </right>
      <top style="thin">
        <color indexed="64"/>
      </top>
      <bottom style="medium">
        <color indexed="64"/>
      </bottom>
      <diagonal/>
    </border>
    <border>
      <left/>
      <right style="medium">
        <color theme="1"/>
      </right>
      <top/>
      <bottom style="thin">
        <color indexed="64"/>
      </bottom>
      <diagonal/>
    </border>
    <border>
      <left style="medium">
        <color theme="1"/>
      </left>
      <right style="thin">
        <color indexed="64"/>
      </right>
      <top/>
      <bottom style="medium">
        <color indexed="64"/>
      </bottom>
      <diagonal/>
    </border>
    <border>
      <left/>
      <right style="medium">
        <color theme="1"/>
      </right>
      <top/>
      <bottom style="medium">
        <color indexed="64"/>
      </bottom>
      <diagonal/>
    </border>
    <border>
      <left/>
      <right style="medium">
        <color theme="1"/>
      </right>
      <top/>
      <bottom style="medium">
        <color theme="1"/>
      </bottom>
      <diagonal/>
    </border>
    <border>
      <left style="thin">
        <color indexed="64"/>
      </left>
      <right style="medium">
        <color theme="1"/>
      </right>
      <top style="medium">
        <color indexed="64"/>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style="medium">
        <color indexed="64"/>
      </bottom>
      <diagonal/>
    </border>
    <border>
      <left style="thin">
        <color indexed="64"/>
      </left>
      <right style="medium">
        <color theme="1"/>
      </right>
      <top/>
      <bottom style="thin">
        <color indexed="64"/>
      </bottom>
      <diagonal/>
    </border>
    <border>
      <left style="thin">
        <color indexed="64"/>
      </left>
      <right style="medium">
        <color theme="1"/>
      </right>
      <top style="medium">
        <color indexed="64"/>
      </top>
      <bottom style="medium">
        <color indexed="64"/>
      </bottom>
      <diagonal/>
    </border>
    <border>
      <left style="thin">
        <color indexed="64"/>
      </left>
      <right style="medium">
        <color theme="1"/>
      </right>
      <top/>
      <bottom style="medium">
        <color indexed="64"/>
      </bottom>
      <diagonal/>
    </border>
    <border>
      <left style="thin">
        <color indexed="64"/>
      </left>
      <right style="medium">
        <color theme="1"/>
      </right>
      <top/>
      <bottom style="medium">
        <color theme="1"/>
      </bottom>
      <diagonal/>
    </border>
    <border>
      <left style="medium">
        <color theme="1"/>
      </left>
      <right/>
      <top style="medium">
        <color theme="1"/>
      </top>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55"/>
      </right>
      <top style="thin">
        <color indexed="8"/>
      </top>
      <bottom style="thin">
        <color indexed="8"/>
      </bottom>
      <diagonal/>
    </border>
    <border>
      <left style="medium">
        <color theme="1"/>
      </left>
      <right/>
      <top/>
      <bottom/>
      <diagonal/>
    </border>
    <border>
      <left style="medium">
        <color theme="1"/>
      </left>
      <right/>
      <top/>
      <bottom style="medium">
        <color theme="1"/>
      </bottom>
      <diagonal/>
    </border>
    <border>
      <left style="medium">
        <color theme="1"/>
      </left>
      <right style="thin">
        <color indexed="23"/>
      </right>
      <top/>
      <bottom style="medium">
        <color theme="1"/>
      </bottom>
      <diagonal/>
    </border>
    <border>
      <left style="medium">
        <color theme="1"/>
      </left>
      <right style="thin">
        <color indexed="23"/>
      </right>
      <top style="medium">
        <color theme="1"/>
      </top>
      <bottom style="thin">
        <color indexed="8"/>
      </bottom>
      <diagonal/>
    </border>
    <border>
      <left style="medium">
        <color theme="1"/>
      </left>
      <right style="thin">
        <color indexed="55"/>
      </right>
      <top style="medium">
        <color theme="1"/>
      </top>
      <bottom style="thin">
        <color indexed="8"/>
      </bottom>
      <diagonal/>
    </border>
    <border>
      <left/>
      <right/>
      <top/>
      <bottom style="medium">
        <color theme="1"/>
      </bottom>
      <diagonal/>
    </border>
    <border>
      <left style="thin">
        <color indexed="64"/>
      </left>
      <right style="thin">
        <color indexed="64"/>
      </right>
      <top/>
      <bottom style="medium">
        <color theme="1"/>
      </bottom>
      <diagonal/>
    </border>
    <border>
      <left/>
      <right style="thin">
        <color indexed="64"/>
      </right>
      <top/>
      <bottom style="medium">
        <color theme="1"/>
      </bottom>
      <diagonal/>
    </border>
    <border>
      <left style="medium">
        <color theme="1"/>
      </left>
      <right style="medium">
        <color theme="1"/>
      </right>
      <top style="medium">
        <color indexed="64"/>
      </top>
      <bottom style="medium">
        <color indexed="64"/>
      </bottom>
      <diagonal/>
    </border>
    <border>
      <left style="medium">
        <color theme="1"/>
      </left>
      <right style="medium">
        <color theme="1"/>
      </right>
      <top style="thin">
        <color indexed="64"/>
      </top>
      <bottom style="medium">
        <color indexed="64"/>
      </bottom>
      <diagonal/>
    </border>
    <border>
      <left style="thin">
        <color indexed="64"/>
      </left>
      <right style="medium">
        <color theme="1"/>
      </right>
      <top style="thin">
        <color indexed="64"/>
      </top>
      <bottom/>
      <diagonal/>
    </border>
    <border>
      <left/>
      <right style="thin">
        <color indexed="64"/>
      </right>
      <top style="medium">
        <color theme="1"/>
      </top>
      <bottom style="medium">
        <color theme="1"/>
      </bottom>
      <diagonal/>
    </border>
    <border>
      <left style="thin">
        <color indexed="64"/>
      </left>
      <right style="thin">
        <color indexed="64"/>
      </right>
      <top style="medium">
        <color theme="1"/>
      </top>
      <bottom style="medium">
        <color theme="1"/>
      </bottom>
      <diagonal/>
    </border>
    <border>
      <left style="thin">
        <color indexed="64"/>
      </left>
      <right style="medium">
        <color theme="1"/>
      </right>
      <top style="medium">
        <color theme="1"/>
      </top>
      <bottom style="medium">
        <color theme="1"/>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theme="1"/>
      </top>
      <bottom style="medium">
        <color indexed="64"/>
      </bottom>
      <diagonal/>
    </border>
    <border>
      <left style="thin">
        <color indexed="64"/>
      </left>
      <right style="thin">
        <color indexed="64"/>
      </right>
      <top style="medium">
        <color indexed="64"/>
      </top>
      <bottom style="medium">
        <color indexed="64"/>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indexed="64"/>
      </left>
      <right style="medium">
        <color theme="1"/>
      </right>
      <top style="medium">
        <color indexed="64"/>
      </top>
      <bottom/>
      <diagonal/>
    </border>
    <border>
      <left style="medium">
        <color indexed="64"/>
      </left>
      <right style="medium">
        <color theme="1"/>
      </right>
      <top/>
      <bottom style="medium">
        <color indexed="64"/>
      </bottom>
      <diagonal/>
    </border>
    <border>
      <left style="medium">
        <color theme="1"/>
      </left>
      <right style="medium">
        <color theme="1"/>
      </right>
      <top style="thin">
        <color indexed="8"/>
      </top>
      <bottom style="thin">
        <color theme="1"/>
      </bottom>
      <diagonal/>
    </border>
    <border>
      <left style="medium">
        <color theme="1"/>
      </left>
      <right style="thin">
        <color indexed="55"/>
      </right>
      <top/>
      <bottom style="medium">
        <color theme="1"/>
      </bottom>
      <diagonal/>
    </border>
    <border>
      <left style="medium">
        <color theme="1"/>
      </left>
      <right/>
      <top style="thin">
        <color indexed="8"/>
      </top>
      <bottom style="thin">
        <color theme="1"/>
      </bottom>
      <diagonal/>
    </border>
    <border>
      <left style="medium">
        <color theme="1"/>
      </left>
      <right style="thin">
        <color indexed="23"/>
      </right>
      <top style="thin">
        <color indexed="8"/>
      </top>
      <bottom style="thin">
        <color theme="1"/>
      </bottom>
      <diagonal/>
    </border>
    <border>
      <left style="medium">
        <color theme="1"/>
      </left>
      <right style="thin">
        <color indexed="55"/>
      </right>
      <top style="thin">
        <color indexed="8"/>
      </top>
      <bottom style="thin">
        <color theme="1"/>
      </bottom>
      <diagonal/>
    </border>
    <border>
      <left style="medium">
        <color theme="1"/>
      </left>
      <right style="medium">
        <color theme="1"/>
      </right>
      <top style="medium">
        <color theme="1"/>
      </top>
      <bottom style="thin">
        <color indexed="8"/>
      </bottom>
      <diagonal/>
    </border>
    <border>
      <left style="medium">
        <color theme="1"/>
      </left>
      <right style="medium">
        <color theme="1"/>
      </right>
      <top style="thin">
        <color indexed="8"/>
      </top>
      <bottom style="thin">
        <color indexed="8"/>
      </bottom>
      <diagonal/>
    </border>
    <border>
      <left style="medium">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diagonal/>
    </border>
    <border>
      <left style="thick">
        <color indexed="64"/>
      </left>
      <right style="thick">
        <color indexed="64"/>
      </right>
      <top style="thick">
        <color indexed="64"/>
      </top>
      <bottom style="thick">
        <color indexed="64"/>
      </bottom>
      <diagonal/>
    </border>
    <border>
      <left style="thick">
        <color indexed="64"/>
      </left>
      <right/>
      <top/>
      <bottom/>
      <diagonal/>
    </border>
    <border>
      <left style="thin">
        <color rgb="FF7F7F7F"/>
      </left>
      <right style="thin">
        <color rgb="FF7F7F7F"/>
      </right>
      <top style="thin">
        <color rgb="FF7F7F7F"/>
      </top>
      <bottom style="thin">
        <color rgb="FF7F7F7F"/>
      </bottom>
      <diagonal/>
    </border>
  </borders>
  <cellStyleXfs count="8">
    <xf numFmtId="0" fontId="0" fillId="0" borderId="0"/>
    <xf numFmtId="0" fontId="5" fillId="0" borderId="0"/>
    <xf numFmtId="0" fontId="2" fillId="0" borderId="0"/>
    <xf numFmtId="0" fontId="21" fillId="0" borderId="0"/>
    <xf numFmtId="0" fontId="38" fillId="0" borderId="0" applyNumberFormat="0" applyFill="0" applyBorder="0" applyAlignment="0" applyProtection="0">
      <alignment vertical="top"/>
      <protection locked="0"/>
    </xf>
    <xf numFmtId="0" fontId="42" fillId="0" borderId="0" applyNumberFormat="0" applyFill="0" applyBorder="0" applyAlignment="0" applyProtection="0"/>
    <xf numFmtId="0" fontId="56" fillId="0" borderId="0"/>
    <xf numFmtId="0" fontId="80" fillId="12" borderId="125" applyNumberFormat="0" applyAlignment="0" applyProtection="0"/>
  </cellStyleXfs>
  <cellXfs count="436">
    <xf numFmtId="0" fontId="0" fillId="0" borderId="0" xfId="0"/>
    <xf numFmtId="0" fontId="8" fillId="0" borderId="0" xfId="0" applyFont="1"/>
    <xf numFmtId="0" fontId="8" fillId="0" borderId="0" xfId="0" applyFont="1" applyAlignment="1">
      <alignment horizontal="center"/>
    </xf>
    <xf numFmtId="0" fontId="10" fillId="0" borderId="0" xfId="0" applyFont="1"/>
    <xf numFmtId="164" fontId="10" fillId="0" borderId="0" xfId="0" applyNumberFormat="1" applyFont="1" applyAlignment="1">
      <alignment horizontal="left"/>
    </xf>
    <xf numFmtId="0" fontId="8" fillId="0" borderId="0" xfId="0" applyFont="1" applyAlignment="1">
      <alignment vertical="center"/>
    </xf>
    <xf numFmtId="0" fontId="12" fillId="0" borderId="0" xfId="0" applyFont="1"/>
    <xf numFmtId="0" fontId="12" fillId="0" borderId="0" xfId="0" applyFont="1" applyAlignment="1">
      <alignment vertical="center"/>
    </xf>
    <xf numFmtId="0" fontId="12" fillId="0" borderId="0" xfId="0" applyFont="1" applyAlignment="1">
      <alignment horizontal="center"/>
    </xf>
    <xf numFmtId="0" fontId="12" fillId="0" borderId="0" xfId="0" applyFont="1" applyAlignment="1">
      <alignment horizontal="left"/>
    </xf>
    <xf numFmtId="0" fontId="12" fillId="0" borderId="0" xfId="0" applyFont="1" applyAlignment="1">
      <alignment horizontal="center" vertical="center"/>
    </xf>
    <xf numFmtId="0" fontId="12" fillId="0" borderId="0" xfId="0" applyFont="1" applyAlignment="1"/>
    <xf numFmtId="165" fontId="16" fillId="0" borderId="0" xfId="1" applyNumberFormat="1" applyFont="1" applyBorder="1" applyProtection="1"/>
    <xf numFmtId="0" fontId="16" fillId="0" borderId="0" xfId="1" applyFont="1" applyBorder="1"/>
    <xf numFmtId="165" fontId="17" fillId="0" borderId="0" xfId="1" applyNumberFormat="1" applyFont="1" applyProtection="1"/>
    <xf numFmtId="165" fontId="17" fillId="0" borderId="0" xfId="1" applyNumberFormat="1" applyFont="1" applyProtection="1">
      <protection locked="0"/>
    </xf>
    <xf numFmtId="0" fontId="17" fillId="0" borderId="0" xfId="1" applyFont="1"/>
    <xf numFmtId="165" fontId="16" fillId="0" borderId="0" xfId="1" applyNumberFormat="1" applyFont="1" applyProtection="1">
      <protection locked="0"/>
    </xf>
    <xf numFmtId="165" fontId="16" fillId="0" borderId="0" xfId="1" applyNumberFormat="1" applyFont="1" applyProtection="1"/>
    <xf numFmtId="0" fontId="16" fillId="0" borderId="0" xfId="1" applyFont="1" applyBorder="1" applyAlignment="1">
      <alignment horizontal="center"/>
    </xf>
    <xf numFmtId="0" fontId="16" fillId="0" borderId="0" xfId="1" applyFont="1" applyAlignment="1">
      <alignment vertical="top"/>
    </xf>
    <xf numFmtId="0" fontId="16" fillId="0" borderId="0" xfId="1" applyFont="1" applyAlignment="1">
      <alignment horizontal="center" vertical="top"/>
    </xf>
    <xf numFmtId="0" fontId="16" fillId="0" borderId="0" xfId="1" applyFont="1" applyAlignment="1">
      <alignment horizontal="center"/>
    </xf>
    <xf numFmtId="0" fontId="16" fillId="0" borderId="0" xfId="1" applyFont="1"/>
    <xf numFmtId="0" fontId="17" fillId="0" borderId="0" xfId="1" applyFont="1" applyAlignment="1">
      <alignment horizontal="center"/>
    </xf>
    <xf numFmtId="165" fontId="17" fillId="0" borderId="0" xfId="1" applyNumberFormat="1" applyFont="1" applyAlignment="1" applyProtection="1">
      <alignment horizontal="center"/>
    </xf>
    <xf numFmtId="0" fontId="19" fillId="0" borderId="0" xfId="1" applyFont="1"/>
    <xf numFmtId="0" fontId="19" fillId="0" borderId="0" xfId="1" applyFont="1" applyAlignment="1">
      <alignment horizontal="center"/>
    </xf>
    <xf numFmtId="0" fontId="12" fillId="0" borderId="18" xfId="0" applyFont="1" applyBorder="1" applyAlignment="1">
      <alignment vertical="center"/>
    </xf>
    <xf numFmtId="0" fontId="12" fillId="0" borderId="19" xfId="0" applyFont="1" applyBorder="1" applyAlignment="1">
      <alignment vertical="center"/>
    </xf>
    <xf numFmtId="0" fontId="12" fillId="0" borderId="42" xfId="0" applyFont="1" applyBorder="1" applyAlignment="1">
      <alignment horizontal="center"/>
    </xf>
    <xf numFmtId="0" fontId="12" fillId="0" borderId="43" xfId="0" applyFont="1" applyBorder="1" applyAlignment="1">
      <alignment horizontal="center"/>
    </xf>
    <xf numFmtId="0" fontId="12" fillId="0" borderId="35"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12" fillId="0" borderId="46" xfId="0" applyFont="1" applyBorder="1" applyAlignment="1">
      <alignment horizontal="center"/>
    </xf>
    <xf numFmtId="0" fontId="12" fillId="0" borderId="34" xfId="0" applyFont="1" applyBorder="1" applyAlignment="1">
      <alignment horizontal="center"/>
    </xf>
    <xf numFmtId="0" fontId="12" fillId="0" borderId="47" xfId="0" applyFont="1" applyBorder="1" applyAlignment="1">
      <alignment horizont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48" xfId="0" applyFont="1" applyBorder="1" applyAlignment="1">
      <alignment horizontal="center" vertical="center"/>
    </xf>
    <xf numFmtId="0" fontId="12" fillId="0" borderId="49" xfId="0" applyFont="1" applyBorder="1" applyAlignment="1">
      <alignment horizontal="center" vertical="center"/>
    </xf>
    <xf numFmtId="9" fontId="12" fillId="0" borderId="41" xfId="0" applyNumberFormat="1" applyFont="1" applyFill="1" applyBorder="1" applyAlignment="1">
      <alignment horizontal="center" vertical="center"/>
    </xf>
    <xf numFmtId="0" fontId="12" fillId="0" borderId="51" xfId="0" applyFont="1" applyBorder="1" applyAlignment="1">
      <alignment horizontal="center"/>
    </xf>
    <xf numFmtId="0" fontId="12" fillId="0" borderId="52" xfId="0" applyFont="1" applyBorder="1" applyAlignment="1">
      <alignment horizontal="center"/>
    </xf>
    <xf numFmtId="0" fontId="12" fillId="0" borderId="53" xfId="0" applyFont="1" applyBorder="1" applyAlignment="1">
      <alignment horizontal="center"/>
    </xf>
    <xf numFmtId="0" fontId="12" fillId="0" borderId="54" xfId="0" applyFont="1" applyBorder="1" applyAlignment="1">
      <alignment horizontal="center"/>
    </xf>
    <xf numFmtId="0" fontId="12" fillId="0" borderId="55" xfId="0" applyFont="1" applyBorder="1" applyAlignment="1">
      <alignment horizontal="center" vertical="center"/>
    </xf>
    <xf numFmtId="0" fontId="12" fillId="0" borderId="56" xfId="0" applyFont="1" applyBorder="1" applyAlignment="1">
      <alignment horizontal="center" vertical="center"/>
    </xf>
    <xf numFmtId="166" fontId="16" fillId="0" borderId="60" xfId="1" applyNumberFormat="1" applyFont="1" applyBorder="1" applyAlignment="1" applyProtection="1">
      <alignment horizontal="center" vertical="center"/>
      <protection locked="0"/>
    </xf>
    <xf numFmtId="166" fontId="16" fillId="0" borderId="61" xfId="1" applyNumberFormat="1" applyFont="1" applyBorder="1" applyAlignment="1" applyProtection="1">
      <alignment horizontal="center" vertical="center"/>
      <protection locked="0"/>
    </xf>
    <xf numFmtId="166" fontId="16" fillId="0" borderId="65" xfId="1" applyNumberFormat="1" applyFont="1" applyBorder="1" applyAlignment="1" applyProtection="1">
      <alignment horizontal="center" vertical="center"/>
      <protection locked="0"/>
    </xf>
    <xf numFmtId="166" fontId="16" fillId="0" borderId="66" xfId="1" applyNumberFormat="1" applyFont="1" applyBorder="1" applyAlignment="1" applyProtection="1">
      <alignment horizontal="center" vertical="center"/>
      <protection locked="0"/>
    </xf>
    <xf numFmtId="0" fontId="12" fillId="0" borderId="7" xfId="0" applyFont="1" applyBorder="1" applyAlignment="1">
      <alignment vertical="center"/>
    </xf>
    <xf numFmtId="0" fontId="12" fillId="0" borderId="20" xfId="0" applyFont="1" applyBorder="1" applyAlignment="1">
      <alignment vertical="center"/>
    </xf>
    <xf numFmtId="0" fontId="12" fillId="0" borderId="5" xfId="0" applyFont="1" applyBorder="1" applyAlignment="1">
      <alignment vertical="center"/>
    </xf>
    <xf numFmtId="0" fontId="12" fillId="0" borderId="54" xfId="0" applyFont="1" applyBorder="1" applyAlignment="1">
      <alignment vertical="center"/>
    </xf>
    <xf numFmtId="0" fontId="12" fillId="0" borderId="52" xfId="0" applyFont="1" applyBorder="1" applyAlignment="1">
      <alignment vertical="center"/>
    </xf>
    <xf numFmtId="0" fontId="12" fillId="0" borderId="53" xfId="0" applyFont="1" applyBorder="1" applyAlignment="1">
      <alignment vertical="center"/>
    </xf>
    <xf numFmtId="0" fontId="12" fillId="0" borderId="68" xfId="0" applyFont="1" applyBorder="1" applyAlignment="1">
      <alignment horizontal="center" vertical="center"/>
    </xf>
    <xf numFmtId="0" fontId="12" fillId="0" borderId="57" xfId="0" applyFont="1" applyBorder="1" applyAlignment="1">
      <alignment horizontal="center" vertical="center"/>
    </xf>
    <xf numFmtId="0" fontId="12" fillId="0" borderId="22" xfId="0" applyFont="1" applyBorder="1" applyAlignment="1">
      <alignment vertical="center"/>
    </xf>
    <xf numFmtId="0" fontId="12" fillId="0" borderId="69"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2" fillId="0" borderId="72" xfId="0" applyFont="1" applyBorder="1" applyAlignment="1">
      <alignment vertical="center"/>
    </xf>
    <xf numFmtId="0" fontId="12" fillId="2" borderId="40" xfId="0" applyFont="1" applyFill="1" applyBorder="1" applyAlignment="1">
      <alignment horizontal="center" vertical="center"/>
    </xf>
    <xf numFmtId="0" fontId="12" fillId="2" borderId="48" xfId="0" applyFont="1" applyFill="1" applyBorder="1" applyAlignment="1">
      <alignment horizontal="center" vertical="center"/>
    </xf>
    <xf numFmtId="0" fontId="12" fillId="2" borderId="49" xfId="0" applyFont="1" applyFill="1" applyBorder="1" applyAlignment="1">
      <alignment horizontal="center" vertical="center"/>
    </xf>
    <xf numFmtId="0" fontId="12" fillId="2" borderId="41" xfId="0" applyFont="1" applyFill="1" applyBorder="1" applyAlignment="1">
      <alignment horizontal="center" vertical="center"/>
    </xf>
    <xf numFmtId="0" fontId="8" fillId="2" borderId="11" xfId="0" applyFont="1" applyFill="1" applyBorder="1" applyAlignment="1">
      <alignment vertical="center"/>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0" borderId="0" xfId="0" applyFont="1" applyAlignment="1">
      <alignment horizontal="left" vertical="center"/>
    </xf>
    <xf numFmtId="0" fontId="8" fillId="2" borderId="25" xfId="0" applyFont="1" applyFill="1" applyBorder="1" applyAlignment="1">
      <alignment vertical="center"/>
    </xf>
    <xf numFmtId="0" fontId="12" fillId="2" borderId="27" xfId="0" applyFont="1" applyFill="1" applyBorder="1" applyAlignment="1">
      <alignment vertical="center"/>
    </xf>
    <xf numFmtId="0" fontId="12" fillId="2" borderId="28" xfId="0" applyFont="1" applyFill="1" applyBorder="1" applyAlignment="1">
      <alignment vertical="center"/>
    </xf>
    <xf numFmtId="0" fontId="8" fillId="2" borderId="36" xfId="0" applyFont="1" applyFill="1" applyBorder="1" applyAlignment="1">
      <alignment vertical="center"/>
    </xf>
    <xf numFmtId="0" fontId="12" fillId="2" borderId="26" xfId="0" applyFont="1" applyFill="1" applyBorder="1" applyAlignment="1">
      <alignment vertical="center"/>
    </xf>
    <xf numFmtId="0" fontId="21" fillId="0" borderId="0" xfId="0" applyFont="1" applyAlignment="1">
      <alignment horizontal="left"/>
    </xf>
    <xf numFmtId="0" fontId="21" fillId="0" borderId="0" xfId="0" applyFont="1" applyAlignment="1">
      <alignment vertical="center"/>
    </xf>
    <xf numFmtId="0" fontId="8" fillId="2" borderId="70" xfId="0" applyFont="1" applyFill="1" applyBorder="1" applyAlignment="1">
      <alignment vertical="center"/>
    </xf>
    <xf numFmtId="0" fontId="8" fillId="2" borderId="30" xfId="0" applyFont="1" applyFill="1" applyBorder="1" applyAlignment="1">
      <alignment vertical="center"/>
    </xf>
    <xf numFmtId="0" fontId="12" fillId="2" borderId="71" xfId="0" applyFont="1" applyFill="1" applyBorder="1" applyAlignment="1">
      <alignment vertical="center"/>
    </xf>
    <xf numFmtId="0" fontId="12" fillId="2" borderId="37" xfId="0" applyFont="1" applyFill="1" applyBorder="1" applyAlignment="1">
      <alignment vertical="center"/>
    </xf>
    <xf numFmtId="0" fontId="8" fillId="2" borderId="73" xfId="0" applyFont="1" applyFill="1" applyBorder="1" applyAlignment="1">
      <alignment horizontal="center" vertical="center"/>
    </xf>
    <xf numFmtId="0" fontId="8" fillId="2" borderId="74" xfId="0" applyFont="1" applyFill="1" applyBorder="1" applyAlignment="1">
      <alignment horizontal="center" vertical="center"/>
    </xf>
    <xf numFmtId="0" fontId="8" fillId="2" borderId="75" xfId="0" applyFont="1" applyFill="1" applyBorder="1" applyAlignment="1">
      <alignment horizontal="center" vertical="center"/>
    </xf>
    <xf numFmtId="0" fontId="12" fillId="2" borderId="21" xfId="0" applyFont="1" applyFill="1" applyBorder="1" applyAlignment="1">
      <alignment vertical="center"/>
    </xf>
    <xf numFmtId="0" fontId="12" fillId="2" borderId="2" xfId="0" applyFont="1" applyFill="1" applyBorder="1" applyAlignment="1">
      <alignment vertical="center"/>
    </xf>
    <xf numFmtId="0" fontId="12" fillId="2" borderId="51" xfId="0" applyFont="1" applyFill="1" applyBorder="1" applyAlignment="1">
      <alignment vertical="center"/>
    </xf>
    <xf numFmtId="0" fontId="8" fillId="2" borderId="11" xfId="0" applyFont="1" applyFill="1" applyBorder="1" applyAlignment="1">
      <alignment horizontal="left" vertical="center"/>
    </xf>
    <xf numFmtId="0" fontId="12" fillId="2" borderId="55" xfId="0" applyFont="1" applyFill="1" applyBorder="1" applyAlignment="1">
      <alignment horizontal="center" vertical="center"/>
    </xf>
    <xf numFmtId="0" fontId="23" fillId="0" borderId="0" xfId="2" applyFont="1"/>
    <xf numFmtId="0" fontId="23" fillId="0" borderId="0" xfId="2" applyFont="1" applyAlignment="1">
      <alignment horizontal="center"/>
    </xf>
    <xf numFmtId="167" fontId="23" fillId="0" borderId="0" xfId="2" applyNumberFormat="1" applyFont="1" applyAlignment="1">
      <alignment horizontal="center"/>
    </xf>
    <xf numFmtId="0" fontId="23" fillId="0" borderId="76" xfId="2" applyFont="1" applyBorder="1" applyAlignment="1">
      <alignment horizontal="center"/>
    </xf>
    <xf numFmtId="0" fontId="23" fillId="0" borderId="3" xfId="2" applyFont="1" applyBorder="1" applyAlignment="1">
      <alignment horizontal="center"/>
    </xf>
    <xf numFmtId="0" fontId="26" fillId="2" borderId="77" xfId="2" applyFont="1" applyFill="1" applyBorder="1" applyAlignment="1">
      <alignment horizontal="left" wrapText="1"/>
    </xf>
    <xf numFmtId="0" fontId="23" fillId="0" borderId="78" xfId="2" applyFont="1" applyBorder="1" applyAlignment="1">
      <alignment horizontal="center"/>
    </xf>
    <xf numFmtId="0" fontId="23" fillId="0" borderId="1" xfId="2" applyFont="1" applyBorder="1" applyAlignment="1">
      <alignment horizontal="center"/>
    </xf>
    <xf numFmtId="0" fontId="26" fillId="2" borderId="79" xfId="2" applyFont="1" applyFill="1" applyBorder="1" applyAlignment="1">
      <alignment horizontal="left" wrapText="1"/>
    </xf>
    <xf numFmtId="0" fontId="23" fillId="0" borderId="80" xfId="2" applyFont="1" applyBorder="1" applyAlignment="1">
      <alignment horizontal="center"/>
    </xf>
    <xf numFmtId="0" fontId="23" fillId="0" borderId="8" xfId="2" applyFont="1" applyBorder="1" applyAlignment="1">
      <alignment horizontal="center"/>
    </xf>
    <xf numFmtId="20" fontId="23" fillId="2" borderId="14" xfId="2" applyNumberFormat="1" applyFont="1" applyFill="1" applyBorder="1" applyAlignment="1">
      <alignment horizontal="center"/>
    </xf>
    <xf numFmtId="0" fontId="23" fillId="2" borderId="14" xfId="2" applyFont="1" applyFill="1" applyBorder="1" applyAlignment="1">
      <alignment horizontal="center"/>
    </xf>
    <xf numFmtId="0" fontId="23" fillId="0" borderId="81" xfId="2" applyFont="1" applyBorder="1" applyAlignment="1">
      <alignment horizontal="center"/>
    </xf>
    <xf numFmtId="0" fontId="23" fillId="0" borderId="17" xfId="2" applyFont="1" applyBorder="1" applyAlignment="1">
      <alignment horizontal="center"/>
    </xf>
    <xf numFmtId="20" fontId="23" fillId="2" borderId="13" xfId="2" applyNumberFormat="1" applyFont="1" applyFill="1" applyBorder="1" applyAlignment="1">
      <alignment horizontal="center"/>
    </xf>
    <xf numFmtId="0" fontId="23" fillId="2" borderId="13" xfId="2" applyFont="1" applyFill="1" applyBorder="1" applyAlignment="1">
      <alignment horizontal="center"/>
    </xf>
    <xf numFmtId="20" fontId="23" fillId="2" borderId="12" xfId="2" applyNumberFormat="1" applyFont="1" applyFill="1" applyBorder="1" applyAlignment="1">
      <alignment horizontal="center"/>
    </xf>
    <xf numFmtId="0" fontId="23" fillId="2" borderId="12" xfId="2" applyFont="1" applyFill="1" applyBorder="1" applyAlignment="1">
      <alignment horizontal="center"/>
    </xf>
    <xf numFmtId="0" fontId="26" fillId="2" borderId="80" xfId="2" applyFont="1" applyFill="1" applyBorder="1" applyAlignment="1">
      <alignment horizontal="center"/>
    </xf>
    <xf numFmtId="0" fontId="26" fillId="2" borderId="8" xfId="2" applyFont="1" applyFill="1" applyBorder="1" applyAlignment="1">
      <alignment horizontal="center"/>
    </xf>
    <xf numFmtId="0" fontId="26" fillId="2" borderId="14" xfId="2" applyFont="1" applyFill="1" applyBorder="1" applyAlignment="1">
      <alignment horizontal="center"/>
    </xf>
    <xf numFmtId="0" fontId="26" fillId="2" borderId="16" xfId="2" applyFont="1" applyFill="1" applyBorder="1" applyAlignment="1">
      <alignment horizontal="center"/>
    </xf>
    <xf numFmtId="0" fontId="26" fillId="2" borderId="78" xfId="2" applyFont="1" applyFill="1" applyBorder="1" applyAlignment="1">
      <alignment horizontal="center"/>
    </xf>
    <xf numFmtId="0" fontId="26" fillId="2" borderId="1" xfId="2" applyFont="1" applyFill="1" applyBorder="1" applyAlignment="1">
      <alignment horizontal="center"/>
    </xf>
    <xf numFmtId="0" fontId="26" fillId="0" borderId="82" xfId="2" applyFont="1" applyFill="1" applyBorder="1"/>
    <xf numFmtId="0" fontId="26" fillId="2" borderId="79" xfId="2" applyFont="1" applyFill="1" applyBorder="1" applyAlignment="1">
      <alignment horizontal="center"/>
    </xf>
    <xf numFmtId="0" fontId="8" fillId="0" borderId="0" xfId="3" applyFont="1"/>
    <xf numFmtId="0" fontId="2" fillId="0" borderId="0" xfId="2"/>
    <xf numFmtId="0" fontId="29" fillId="0" borderId="0" xfId="2" applyFont="1"/>
    <xf numFmtId="0" fontId="26" fillId="0" borderId="0" xfId="2" applyFont="1" applyAlignment="1">
      <alignment vertical="center" wrapText="1"/>
    </xf>
    <xf numFmtId="0" fontId="2" fillId="0" borderId="0" xfId="2" applyAlignment="1">
      <alignment vertical="center"/>
    </xf>
    <xf numFmtId="0" fontId="29" fillId="0" borderId="80" xfId="2" applyFont="1" applyBorder="1" applyAlignment="1">
      <alignment vertical="center"/>
    </xf>
    <xf numFmtId="0" fontId="26" fillId="3" borderId="85" xfId="2" applyFont="1" applyFill="1" applyBorder="1" applyAlignment="1">
      <alignment vertical="center" wrapText="1"/>
    </xf>
    <xf numFmtId="0" fontId="29" fillId="0" borderId="81" xfId="2" applyFont="1" applyBorder="1" applyAlignment="1">
      <alignment vertical="top" wrapText="1"/>
    </xf>
    <xf numFmtId="0" fontId="23" fillId="3" borderId="86" xfId="2" applyFont="1" applyFill="1" applyBorder="1" applyAlignment="1">
      <alignment vertical="top" wrapText="1"/>
    </xf>
    <xf numFmtId="0" fontId="2" fillId="0" borderId="0" xfId="2" applyAlignment="1">
      <alignment vertical="top"/>
    </xf>
    <xf numFmtId="0" fontId="29" fillId="0" borderId="86" xfId="2" applyFont="1" applyBorder="1" applyAlignment="1">
      <alignment vertical="top" wrapText="1"/>
    </xf>
    <xf numFmtId="0" fontId="29" fillId="0" borderId="81" xfId="2" applyFont="1" applyBorder="1" applyAlignment="1">
      <alignment horizontal="left"/>
    </xf>
    <xf numFmtId="0" fontId="26" fillId="3" borderId="86" xfId="2" applyFont="1" applyFill="1" applyBorder="1" applyAlignment="1">
      <alignment vertical="center" wrapText="1"/>
    </xf>
    <xf numFmtId="22" fontId="29" fillId="0" borderId="81" xfId="2" applyNumberFormat="1" applyFont="1" applyBorder="1" applyAlignment="1">
      <alignment horizontal="left"/>
    </xf>
    <xf numFmtId="22" fontId="29" fillId="0" borderId="87" xfId="2" applyNumberFormat="1" applyFont="1" applyBorder="1" applyAlignment="1">
      <alignment horizontal="left"/>
    </xf>
    <xf numFmtId="0" fontId="26" fillId="3" borderId="88" xfId="2" applyFont="1" applyFill="1" applyBorder="1" applyAlignment="1">
      <alignment vertical="center" wrapText="1"/>
    </xf>
    <xf numFmtId="0" fontId="31" fillId="0" borderId="83" xfId="2" applyFont="1" applyBorder="1"/>
    <xf numFmtId="0" fontId="26" fillId="3" borderId="84" xfId="2" applyFont="1" applyFill="1" applyBorder="1" applyAlignment="1">
      <alignment vertical="center"/>
    </xf>
    <xf numFmtId="0" fontId="29" fillId="0" borderId="76" xfId="2" applyFont="1" applyBorder="1"/>
    <xf numFmtId="0" fontId="26" fillId="3" borderId="77" xfId="2" applyFont="1" applyFill="1" applyBorder="1" applyAlignment="1">
      <alignment vertical="center"/>
    </xf>
    <xf numFmtId="0" fontId="29" fillId="0" borderId="89" xfId="2" applyFont="1" applyBorder="1"/>
    <xf numFmtId="0" fontId="26" fillId="3" borderId="90" xfId="2" applyFont="1" applyFill="1" applyBorder="1" applyAlignment="1">
      <alignment vertical="center"/>
    </xf>
    <xf numFmtId="0" fontId="26" fillId="3" borderId="92" xfId="2" applyFont="1" applyFill="1" applyBorder="1" applyAlignment="1">
      <alignment vertical="center"/>
    </xf>
    <xf numFmtId="0" fontId="33" fillId="0" borderId="0" xfId="2" applyFont="1" applyAlignment="1">
      <alignment vertical="center"/>
    </xf>
    <xf numFmtId="0" fontId="8" fillId="2" borderId="94" xfId="0" applyFont="1" applyFill="1" applyBorder="1" applyAlignment="1">
      <alignment horizontal="center" vertical="center" wrapText="1"/>
    </xf>
    <xf numFmtId="0" fontId="12" fillId="0" borderId="94" xfId="0" applyFont="1" applyBorder="1" applyAlignment="1">
      <alignment horizontal="center" vertical="center"/>
    </xf>
    <xf numFmtId="0" fontId="12" fillId="0" borderId="4" xfId="0" applyFont="1" applyBorder="1" applyAlignment="1">
      <alignment horizontal="center" vertical="center"/>
    </xf>
    <xf numFmtId="0" fontId="8" fillId="2" borderId="16" xfId="0" applyFont="1" applyFill="1" applyBorder="1" applyAlignment="1">
      <alignment vertical="center" wrapText="1"/>
    </xf>
    <xf numFmtId="0" fontId="8" fillId="2" borderId="11" xfId="0" applyFont="1" applyFill="1" applyBorder="1" applyAlignment="1">
      <alignment vertical="center" wrapText="1"/>
    </xf>
    <xf numFmtId="0" fontId="12" fillId="2" borderId="12" xfId="0" applyFont="1" applyFill="1" applyBorder="1" applyAlignment="1">
      <alignment vertical="center"/>
    </xf>
    <xf numFmtId="0" fontId="12" fillId="2" borderId="13" xfId="0" applyFont="1" applyFill="1" applyBorder="1" applyAlignment="1">
      <alignment vertical="center"/>
    </xf>
    <xf numFmtId="0" fontId="12" fillId="2" borderId="15" xfId="0" applyFont="1" applyFill="1" applyBorder="1" applyAlignment="1">
      <alignment vertical="center"/>
    </xf>
    <xf numFmtId="0" fontId="8" fillId="0" borderId="0" xfId="0" applyFont="1" applyAlignment="1">
      <alignment horizontal="left"/>
    </xf>
    <xf numFmtId="0" fontId="26" fillId="0" borderId="0" xfId="2" applyFont="1"/>
    <xf numFmtId="0" fontId="15" fillId="2" borderId="11" xfId="0" applyFont="1" applyFill="1" applyBorder="1" applyAlignment="1">
      <alignment vertical="center" wrapText="1"/>
    </xf>
    <xf numFmtId="0" fontId="12" fillId="0" borderId="0" xfId="0" applyFont="1" applyAlignment="1">
      <alignment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12" fillId="0" borderId="43" xfId="0" applyFont="1" applyBorder="1" applyAlignment="1">
      <alignment horizontal="center" vertical="center"/>
    </xf>
    <xf numFmtId="0" fontId="12" fillId="0" borderId="35" xfId="0" applyFont="1" applyBorder="1" applyAlignment="1">
      <alignment horizontal="center" vertical="center"/>
    </xf>
    <xf numFmtId="0" fontId="12" fillId="0" borderId="20" xfId="0" applyFont="1" applyBorder="1" applyAlignment="1">
      <alignment horizontal="center" vertical="center"/>
    </xf>
    <xf numFmtId="0" fontId="12" fillId="0" borderId="44" xfId="0" applyFont="1" applyBorder="1" applyAlignment="1">
      <alignment horizontal="center" vertical="center"/>
    </xf>
    <xf numFmtId="0" fontId="12" fillId="2" borderId="14" xfId="0" applyFont="1" applyFill="1" applyBorder="1" applyAlignment="1">
      <alignment vertical="center"/>
    </xf>
    <xf numFmtId="0" fontId="12" fillId="0" borderId="45" xfId="0" applyFont="1" applyBorder="1" applyAlignment="1">
      <alignment horizontal="center" vertical="center"/>
    </xf>
    <xf numFmtId="0" fontId="12" fillId="0" borderId="5" xfId="0" applyFont="1" applyBorder="1" applyAlignment="1">
      <alignment horizontal="center" vertical="center"/>
    </xf>
    <xf numFmtId="0" fontId="12" fillId="0" borderId="46" xfId="0" applyFont="1" applyBorder="1" applyAlignment="1">
      <alignment horizontal="center" vertical="center"/>
    </xf>
    <xf numFmtId="0" fontId="12" fillId="0" borderId="34" xfId="0" applyFont="1" applyBorder="1" applyAlignment="1">
      <alignment horizontal="center" vertical="center"/>
    </xf>
    <xf numFmtId="0" fontId="12" fillId="0" borderId="7" xfId="0" applyFont="1" applyBorder="1" applyAlignment="1">
      <alignment horizontal="center" vertical="center"/>
    </xf>
    <xf numFmtId="0" fontId="12" fillId="0" borderId="47" xfId="0" applyFont="1" applyBorder="1" applyAlignment="1">
      <alignment horizontal="center" vertical="center"/>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2" fillId="0" borderId="0" xfId="0" applyFont="1" applyAlignment="1"/>
    <xf numFmtId="0" fontId="13" fillId="0" borderId="42" xfId="0" applyFont="1" applyBorder="1" applyAlignment="1">
      <alignment horizontal="center" vertical="center"/>
    </xf>
    <xf numFmtId="0" fontId="12" fillId="0" borderId="0" xfId="0" applyFont="1" applyAlignment="1">
      <alignment vertical="center" wrapText="1"/>
    </xf>
    <xf numFmtId="0" fontId="12" fillId="0" borderId="0" xfId="0" applyFont="1" applyAlignment="1">
      <alignment vertical="center"/>
    </xf>
    <xf numFmtId="0" fontId="12" fillId="0" borderId="0" xfId="0" applyFont="1" applyAlignment="1">
      <alignment vertical="center" wrapText="1"/>
    </xf>
    <xf numFmtId="0" fontId="12" fillId="0" borderId="0" xfId="0" applyFont="1" applyAlignment="1">
      <alignment vertical="center"/>
    </xf>
    <xf numFmtId="0" fontId="12" fillId="0" borderId="0" xfId="0" applyFont="1" applyAlignment="1"/>
    <xf numFmtId="166" fontId="16" fillId="0" borderId="64" xfId="1" applyNumberFormat="1" applyFont="1" applyBorder="1" applyAlignment="1" applyProtection="1">
      <alignment horizontal="center" vertical="center"/>
      <protection locked="0"/>
    </xf>
    <xf numFmtId="166" fontId="16" fillId="0" borderId="100" xfId="1" applyNumberFormat="1" applyFont="1" applyBorder="1" applyAlignment="1" applyProtection="1">
      <alignment horizontal="center" vertical="center"/>
      <protection locked="0"/>
    </xf>
    <xf numFmtId="166" fontId="16" fillId="0" borderId="102" xfId="1" applyNumberFormat="1" applyFont="1" applyBorder="1" applyAlignment="1" applyProtection="1">
      <alignment horizontal="center" vertical="center"/>
      <protection locked="0"/>
    </xf>
    <xf numFmtId="166" fontId="16" fillId="0" borderId="103" xfId="1" applyNumberFormat="1" applyFont="1" applyBorder="1" applyAlignment="1" applyProtection="1">
      <alignment horizontal="center" vertical="center"/>
      <protection locked="0"/>
    </xf>
    <xf numFmtId="166" fontId="16" fillId="0" borderId="104" xfId="1" applyNumberFormat="1" applyFont="1" applyBorder="1" applyAlignment="1" applyProtection="1">
      <alignment horizontal="center" vertical="center"/>
      <protection locked="0"/>
    </xf>
    <xf numFmtId="166" fontId="16" fillId="0" borderId="105" xfId="1" applyNumberFormat="1" applyFont="1" applyBorder="1" applyAlignment="1" applyProtection="1">
      <alignment horizontal="center" vertical="center"/>
      <protection locked="0"/>
    </xf>
    <xf numFmtId="166" fontId="16" fillId="0" borderId="99" xfId="1" applyNumberFormat="1" applyFont="1" applyBorder="1" applyAlignment="1" applyProtection="1">
      <alignment horizontal="center" vertical="center"/>
      <protection locked="0"/>
    </xf>
    <xf numFmtId="166" fontId="16" fillId="0" borderId="26" xfId="1" applyNumberFormat="1" applyFont="1" applyBorder="1" applyAlignment="1" applyProtection="1">
      <alignment horizontal="center" vertical="center"/>
      <protection locked="0"/>
    </xf>
    <xf numFmtId="165" fontId="17" fillId="2" borderId="58" xfId="1" applyNumberFormat="1" applyFont="1" applyFill="1" applyBorder="1" applyAlignment="1" applyProtection="1">
      <alignment horizontal="left" vertical="center" wrapText="1"/>
      <protection locked="0"/>
    </xf>
    <xf numFmtId="165" fontId="17" fillId="2" borderId="59" xfId="1" applyNumberFormat="1" applyFont="1" applyFill="1" applyBorder="1" applyAlignment="1" applyProtection="1">
      <alignment horizontal="left" vertical="center" wrapText="1"/>
      <protection locked="0"/>
    </xf>
    <xf numFmtId="165" fontId="17" fillId="2" borderId="101" xfId="1" applyNumberFormat="1" applyFont="1" applyFill="1" applyBorder="1" applyAlignment="1" applyProtection="1">
      <alignment horizontal="left" vertical="center" wrapText="1"/>
      <protection locked="0"/>
    </xf>
    <xf numFmtId="165" fontId="17" fillId="2" borderId="63" xfId="1" applyNumberFormat="1" applyFont="1" applyFill="1" applyBorder="1" applyAlignment="1" applyProtection="1">
      <alignment horizontal="left" vertical="center" wrapText="1"/>
      <protection locked="0"/>
    </xf>
    <xf numFmtId="0" fontId="0" fillId="0" borderId="0" xfId="0"/>
    <xf numFmtId="0" fontId="36" fillId="0" borderId="0" xfId="1" applyFont="1" applyBorder="1"/>
    <xf numFmtId="0" fontId="15" fillId="0" borderId="0" xfId="0" applyFont="1"/>
    <xf numFmtId="165" fontId="36" fillId="0" borderId="0" xfId="1" applyNumberFormat="1" applyFont="1" applyBorder="1" applyProtection="1"/>
    <xf numFmtId="165" fontId="37" fillId="0" borderId="0" xfId="1" applyNumberFormat="1" applyFont="1" applyProtection="1"/>
    <xf numFmtId="165" fontId="37" fillId="0" borderId="0" xfId="1" applyNumberFormat="1" applyFont="1" applyProtection="1">
      <protection locked="0"/>
    </xf>
    <xf numFmtId="0" fontId="37" fillId="0" borderId="0" xfId="1" applyFont="1"/>
    <xf numFmtId="165" fontId="36" fillId="0" borderId="0" xfId="1" applyNumberFormat="1" applyFont="1" applyProtection="1">
      <protection locked="0"/>
    </xf>
    <xf numFmtId="165" fontId="36" fillId="0" borderId="0" xfId="1" applyNumberFormat="1" applyFont="1" applyProtection="1"/>
    <xf numFmtId="0" fontId="35" fillId="0" borderId="0" xfId="0" applyFont="1"/>
    <xf numFmtId="0" fontId="39" fillId="0" borderId="0" xfId="1" applyFont="1"/>
    <xf numFmtId="0" fontId="7" fillId="0" borderId="0" xfId="3" applyFont="1" applyProtection="1">
      <protection locked="0"/>
    </xf>
    <xf numFmtId="0" fontId="7" fillId="0" borderId="0" xfId="3" applyFont="1" applyProtection="1">
      <protection locked="0"/>
    </xf>
    <xf numFmtId="0" fontId="21" fillId="0" borderId="0" xfId="3"/>
    <xf numFmtId="0" fontId="7" fillId="0" borderId="0" xfId="3" applyFont="1" applyProtection="1">
      <protection locked="0"/>
    </xf>
    <xf numFmtId="0" fontId="21" fillId="0" borderId="0" xfId="0" applyFont="1"/>
    <xf numFmtId="0" fontId="36" fillId="0" borderId="0" xfId="0" applyFont="1" applyAlignment="1">
      <alignment horizontal="left"/>
    </xf>
    <xf numFmtId="0" fontId="12" fillId="0" borderId="0" xfId="0" applyFont="1" applyAlignment="1">
      <alignment vertical="center"/>
    </xf>
    <xf numFmtId="0" fontId="4" fillId="2" borderId="40" xfId="0" applyFont="1" applyFill="1" applyBorder="1" applyAlignment="1">
      <alignment horizontal="center" vertical="center" wrapText="1"/>
    </xf>
    <xf numFmtId="0" fontId="4" fillId="2" borderId="94"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8" fillId="0" borderId="1" xfId="0" applyFont="1" applyBorder="1" applyAlignment="1">
      <alignment horizontal="center"/>
    </xf>
    <xf numFmtId="0" fontId="8" fillId="0" borderId="6" xfId="0" applyFont="1" applyBorder="1"/>
    <xf numFmtId="0" fontId="8" fillId="0" borderId="1" xfId="0" applyFont="1" applyBorder="1" applyAlignment="1">
      <alignment horizontal="center" vertical="center"/>
    </xf>
    <xf numFmtId="0" fontId="8" fillId="0" borderId="6" xfId="0" applyFont="1" applyBorder="1" applyAlignment="1">
      <alignment vertical="center" wrapText="1"/>
    </xf>
    <xf numFmtId="0" fontId="12" fillId="0" borderId="3" xfId="0" applyFont="1" applyBorder="1" applyAlignment="1">
      <alignment horizontal="center" vertical="center"/>
    </xf>
    <xf numFmtId="0" fontId="12" fillId="0" borderId="9" xfId="0" applyFont="1" applyBorder="1" applyAlignment="1">
      <alignment vertical="center" wrapText="1"/>
    </xf>
    <xf numFmtId="0" fontId="12" fillId="0" borderId="8" xfId="0" applyFont="1" applyBorder="1" applyAlignment="1">
      <alignment horizontal="center" vertical="center"/>
    </xf>
    <xf numFmtId="0" fontId="12" fillId="0" borderId="10" xfId="0" applyFont="1" applyBorder="1" applyAlignment="1">
      <alignment vertical="center" wrapText="1"/>
    </xf>
    <xf numFmtId="0" fontId="12" fillId="0" borderId="10" xfId="0" applyFont="1" applyBorder="1" applyAlignment="1">
      <alignment horizontal="left" vertical="center" wrapText="1"/>
    </xf>
    <xf numFmtId="0" fontId="12" fillId="0" borderId="4" xfId="0" applyFont="1" applyFill="1" applyBorder="1" applyAlignment="1">
      <alignment horizontal="center" vertical="center"/>
    </xf>
    <xf numFmtId="0" fontId="12" fillId="0" borderId="49" xfId="0" applyFont="1" applyFill="1" applyBorder="1" applyAlignment="1">
      <alignment horizontal="center" vertical="center"/>
    </xf>
    <xf numFmtId="0" fontId="12" fillId="0" borderId="94" xfId="0" applyFont="1" applyFill="1" applyBorder="1" applyAlignment="1">
      <alignment horizontal="center" vertical="center"/>
    </xf>
    <xf numFmtId="0" fontId="12" fillId="0" borderId="41" xfId="0" applyFont="1" applyFill="1" applyBorder="1" applyAlignment="1">
      <alignment horizontal="center" vertical="center"/>
    </xf>
    <xf numFmtId="0" fontId="40" fillId="0" borderId="0" xfId="0" applyFont="1"/>
    <xf numFmtId="0" fontId="12" fillId="0" borderId="0" xfId="0" applyFont="1" applyAlignment="1"/>
    <xf numFmtId="0" fontId="26" fillId="2" borderId="106" xfId="2" applyFont="1" applyFill="1" applyBorder="1" applyAlignment="1">
      <alignment horizontal="center"/>
    </xf>
    <xf numFmtId="0" fontId="26" fillId="2" borderId="87" xfId="2" applyFont="1" applyFill="1" applyBorder="1" applyAlignment="1">
      <alignment horizontal="center"/>
    </xf>
    <xf numFmtId="0" fontId="26" fillId="2" borderId="79" xfId="2" applyFont="1" applyFill="1" applyBorder="1" applyAlignment="1">
      <alignment horizontal="center" vertical="center"/>
    </xf>
    <xf numFmtId="0" fontId="23" fillId="0" borderId="0" xfId="2" applyFont="1" applyAlignment="1">
      <alignment vertical="center"/>
    </xf>
    <xf numFmtId="0" fontId="26" fillId="2" borderId="14" xfId="2" applyFont="1" applyFill="1" applyBorder="1" applyAlignment="1">
      <alignment horizontal="center" vertical="center" wrapText="1"/>
    </xf>
    <xf numFmtId="0" fontId="12" fillId="0" borderId="0" xfId="0" applyFont="1" applyAlignment="1">
      <alignment vertical="center" wrapText="1"/>
    </xf>
    <xf numFmtId="0" fontId="12" fillId="0" borderId="0" xfId="0" applyFont="1" applyAlignment="1">
      <alignment vertical="center"/>
    </xf>
    <xf numFmtId="0" fontId="12" fillId="0" borderId="0" xfId="0" applyFont="1" applyAlignment="1"/>
    <xf numFmtId="0" fontId="4" fillId="0" borderId="0" xfId="0" applyFont="1"/>
    <xf numFmtId="165" fontId="15" fillId="0" borderId="0" xfId="1" applyNumberFormat="1" applyFont="1" applyProtection="1"/>
    <xf numFmtId="165" fontId="35" fillId="0" borderId="0" xfId="1" applyNumberFormat="1" applyFont="1" applyProtection="1"/>
    <xf numFmtId="0" fontId="35" fillId="0" borderId="0" xfId="1" applyFont="1"/>
    <xf numFmtId="165" fontId="35" fillId="0" borderId="0" xfId="1" applyNumberFormat="1" applyFont="1" applyAlignment="1" applyProtection="1">
      <alignment vertical="center" wrapText="1"/>
    </xf>
    <xf numFmtId="0" fontId="35" fillId="0" borderId="0" xfId="1" applyFont="1" applyAlignment="1">
      <alignment vertical="center" wrapText="1"/>
    </xf>
    <xf numFmtId="0" fontId="12" fillId="2" borderId="12" xfId="0" applyFont="1" applyFill="1" applyBorder="1"/>
    <xf numFmtId="0" fontId="12" fillId="2" borderId="13" xfId="0" applyFont="1" applyFill="1" applyBorder="1"/>
    <xf numFmtId="0" fontId="12" fillId="2" borderId="14" xfId="0" applyFont="1" applyFill="1" applyBorder="1"/>
    <xf numFmtId="0" fontId="12" fillId="2" borderId="15" xfId="0" applyFont="1" applyFill="1" applyBorder="1"/>
    <xf numFmtId="0" fontId="12" fillId="0" borderId="0" xfId="2" applyFont="1"/>
    <xf numFmtId="0" fontId="12" fillId="0" borderId="0" xfId="2" applyFont="1" applyAlignment="1">
      <alignment horizontal="center"/>
    </xf>
    <xf numFmtId="0" fontId="8" fillId="2" borderId="79" xfId="2" applyFont="1" applyFill="1" applyBorder="1" applyAlignment="1">
      <alignment horizontal="center"/>
    </xf>
    <xf numFmtId="0" fontId="8" fillId="0" borderId="84" xfId="2" applyFont="1" applyFill="1" applyBorder="1"/>
    <xf numFmtId="0" fontId="12" fillId="0" borderId="0" xfId="2" applyFont="1" applyBorder="1" applyAlignment="1">
      <alignment horizontal="center"/>
    </xf>
    <xf numFmtId="20" fontId="8" fillId="2" borderId="16" xfId="2" applyNumberFormat="1" applyFont="1" applyFill="1" applyBorder="1" applyAlignment="1">
      <alignment horizontal="right"/>
    </xf>
    <xf numFmtId="0" fontId="8" fillId="2" borderId="3" xfId="2" applyFont="1" applyFill="1" applyBorder="1" applyAlignment="1">
      <alignment horizontal="center"/>
    </xf>
    <xf numFmtId="0" fontId="8" fillId="2" borderId="76" xfId="2" applyFont="1" applyFill="1" applyBorder="1" applyAlignment="1">
      <alignment horizontal="center"/>
    </xf>
    <xf numFmtId="0" fontId="42" fillId="0" borderId="0" xfId="5" applyBorder="1"/>
    <xf numFmtId="0" fontId="21" fillId="0" borderId="0" xfId="0" applyFont="1" applyAlignment="1">
      <alignment vertical="center"/>
    </xf>
    <xf numFmtId="0" fontId="44" fillId="0" borderId="0" xfId="0" applyFont="1"/>
    <xf numFmtId="0" fontId="45" fillId="0" borderId="0" xfId="0" applyFont="1"/>
    <xf numFmtId="0" fontId="15" fillId="0" borderId="0" xfId="0" applyFont="1" applyAlignment="1">
      <alignment horizontal="left"/>
    </xf>
    <xf numFmtId="0" fontId="37" fillId="4" borderId="107" xfId="0" applyFont="1" applyFill="1" applyBorder="1" applyProtection="1">
      <protection locked="0"/>
    </xf>
    <xf numFmtId="0" fontId="46" fillId="0" borderId="0" xfId="0" applyFont="1" applyFill="1"/>
    <xf numFmtId="0" fontId="36" fillId="5" borderId="20" xfId="0" applyFont="1" applyFill="1" applyBorder="1" applyAlignment="1">
      <alignment horizontal="left"/>
    </xf>
    <xf numFmtId="0" fontId="47" fillId="0" borderId="0" xfId="0" applyFont="1" applyAlignment="1">
      <alignment horizontal="left"/>
    </xf>
    <xf numFmtId="0" fontId="48" fillId="0" borderId="0" xfId="0" applyFont="1" applyFill="1"/>
    <xf numFmtId="0" fontId="7" fillId="0" borderId="0" xfId="0" applyFont="1"/>
    <xf numFmtId="0" fontId="36" fillId="5" borderId="20" xfId="0" applyFont="1" applyFill="1" applyBorder="1"/>
    <xf numFmtId="0" fontId="36" fillId="5" borderId="20" xfId="0" applyFont="1" applyFill="1" applyBorder="1" applyAlignment="1">
      <alignment horizontal="right"/>
    </xf>
    <xf numFmtId="14" fontId="37" fillId="4" borderId="20" xfId="0" applyNumberFormat="1" applyFont="1" applyFill="1" applyBorder="1" applyAlignment="1" applyProtection="1">
      <alignment vertical="top" wrapText="1"/>
      <protection locked="0"/>
    </xf>
    <xf numFmtId="0" fontId="49" fillId="0" borderId="0" xfId="0" applyFont="1" applyFill="1" applyAlignment="1">
      <alignment vertical="center"/>
    </xf>
    <xf numFmtId="0" fontId="5" fillId="0" borderId="0" xfId="0" applyFont="1"/>
    <xf numFmtId="0" fontId="15" fillId="5" borderId="20" xfId="0" applyFont="1" applyFill="1" applyBorder="1" applyAlignment="1">
      <alignment vertical="top" wrapText="1"/>
    </xf>
    <xf numFmtId="0" fontId="50" fillId="5" borderId="20" xfId="0" applyFont="1" applyFill="1" applyBorder="1" applyAlignment="1">
      <alignment horizontal="center" vertical="top" wrapText="1"/>
    </xf>
    <xf numFmtId="0" fontId="15" fillId="5" borderId="20" xfId="0" applyFont="1" applyFill="1" applyBorder="1" applyAlignment="1">
      <alignment horizontal="center" vertical="top" wrapText="1"/>
    </xf>
    <xf numFmtId="0" fontId="15" fillId="0" borderId="20" xfId="0" applyFont="1" applyBorder="1" applyAlignment="1">
      <alignment vertical="center" wrapText="1"/>
    </xf>
    <xf numFmtId="0" fontId="5" fillId="4" borderId="20" xfId="0" applyFont="1" applyFill="1" applyBorder="1" applyAlignment="1" applyProtection="1">
      <alignment vertical="center" wrapText="1"/>
      <protection locked="0"/>
    </xf>
    <xf numFmtId="0" fontId="52" fillId="0" borderId="0" xfId="0" applyFont="1"/>
    <xf numFmtId="0" fontId="53" fillId="0" borderId="0" xfId="0" applyFont="1"/>
    <xf numFmtId="0" fontId="5" fillId="0" borderId="0" xfId="0" applyFont="1" applyFill="1" applyBorder="1" applyAlignment="1" applyProtection="1">
      <alignment vertical="top" wrapText="1"/>
    </xf>
    <xf numFmtId="0" fontId="5" fillId="0" borderId="0" xfId="0" applyFont="1" applyFill="1" applyBorder="1" applyAlignment="1" applyProtection="1">
      <alignment horizontal="right" vertical="top" wrapText="1"/>
    </xf>
    <xf numFmtId="0" fontId="53" fillId="0" borderId="0" xfId="0" applyFont="1" applyFill="1" applyBorder="1" applyAlignment="1" applyProtection="1">
      <alignment vertical="top" wrapText="1"/>
    </xf>
    <xf numFmtId="0" fontId="21" fillId="0" borderId="0" xfId="0" applyFont="1" applyProtection="1"/>
    <xf numFmtId="0" fontId="54" fillId="0" borderId="0" xfId="0" applyFont="1"/>
    <xf numFmtId="0" fontId="54" fillId="0" borderId="0" xfId="0" applyFont="1" applyAlignment="1"/>
    <xf numFmtId="0" fontId="55" fillId="0" borderId="0" xfId="0" applyFont="1" applyAlignment="1"/>
    <xf numFmtId="0" fontId="5" fillId="0" borderId="0" xfId="6" applyFont="1" applyAlignment="1"/>
    <xf numFmtId="165" fontId="5" fillId="0" borderId="0" xfId="6" applyNumberFormat="1" applyFont="1" applyAlignment="1" applyProtection="1"/>
    <xf numFmtId="0" fontId="50" fillId="0" borderId="0" xfId="0" applyFont="1"/>
    <xf numFmtId="0" fontId="15" fillId="5" borderId="20" xfId="0" applyFont="1" applyFill="1" applyBorder="1" applyAlignment="1">
      <alignment vertical="center" wrapText="1"/>
    </xf>
    <xf numFmtId="0" fontId="15" fillId="5" borderId="20" xfId="0" applyFont="1" applyFill="1" applyBorder="1" applyAlignment="1">
      <alignment horizontal="center" vertical="center" wrapText="1"/>
    </xf>
    <xf numFmtId="0" fontId="15" fillId="0" borderId="20" xfId="0" applyFont="1" applyFill="1" applyBorder="1" applyAlignment="1" applyProtection="1">
      <alignment vertical="center" wrapText="1"/>
      <protection locked="0"/>
    </xf>
    <xf numFmtId="0" fontId="5" fillId="4" borderId="20" xfId="0" applyFont="1" applyFill="1" applyBorder="1" applyAlignment="1" applyProtection="1">
      <alignment horizontal="center" wrapText="1"/>
      <protection locked="0"/>
    </xf>
    <xf numFmtId="0" fontId="5" fillId="0" borderId="20" xfId="0" applyFont="1" applyFill="1" applyBorder="1" applyAlignment="1" applyProtection="1">
      <alignment horizontal="center" wrapText="1"/>
      <protection locked="0"/>
    </xf>
    <xf numFmtId="0" fontId="3" fillId="0" borderId="0" xfId="0" applyFont="1" applyFill="1" applyBorder="1" applyAlignment="1" applyProtection="1">
      <alignment horizontal="left"/>
      <protection locked="0"/>
    </xf>
    <xf numFmtId="0" fontId="57" fillId="0" borderId="0" xfId="0" applyFont="1" applyFill="1" applyBorder="1" applyAlignment="1" applyProtection="1">
      <protection locked="0"/>
    </xf>
    <xf numFmtId="0" fontId="3" fillId="0" borderId="20" xfId="0" applyFont="1" applyFill="1" applyBorder="1" applyAlignment="1">
      <alignment horizontal="left"/>
    </xf>
    <xf numFmtId="0" fontId="58" fillId="0" borderId="20" xfId="0" applyFont="1" applyBorder="1" applyAlignment="1">
      <alignment horizontal="left"/>
    </xf>
    <xf numFmtId="0" fontId="58" fillId="0" borderId="20" xfId="0" applyFont="1" applyFill="1" applyBorder="1" applyAlignment="1">
      <alignment horizontal="left"/>
    </xf>
    <xf numFmtId="0" fontId="57" fillId="6" borderId="0" xfId="0" applyFont="1" applyFill="1" applyBorder="1" applyAlignment="1" applyProtection="1">
      <protection locked="0"/>
    </xf>
    <xf numFmtId="0" fontId="59" fillId="6" borderId="20" xfId="0" applyFont="1" applyFill="1" applyBorder="1" applyAlignment="1">
      <alignment horizontal="left"/>
    </xf>
    <xf numFmtId="0" fontId="60" fillId="0" borderId="20" xfId="0" applyFont="1" applyFill="1" applyBorder="1" applyAlignment="1">
      <alignment horizontal="left"/>
    </xf>
    <xf numFmtId="0" fontId="3" fillId="0" borderId="20" xfId="0" applyFont="1" applyFill="1" applyBorder="1" applyAlignment="1">
      <alignment horizontal="left" vertical="center" wrapText="1"/>
    </xf>
    <xf numFmtId="0" fontId="21" fillId="0" borderId="0" xfId="0" applyFont="1" applyProtection="1">
      <protection locked="0"/>
    </xf>
    <xf numFmtId="0" fontId="61" fillId="0" borderId="0" xfId="0" applyFont="1" applyAlignment="1" applyProtection="1">
      <alignment horizontal="left"/>
      <protection locked="0"/>
    </xf>
    <xf numFmtId="0" fontId="7" fillId="0" borderId="0" xfId="0" applyFont="1" applyProtection="1">
      <protection locked="0"/>
    </xf>
    <xf numFmtId="0" fontId="62" fillId="0" borderId="0" xfId="0" applyFont="1" applyAlignment="1" applyProtection="1">
      <alignment horizontal="left"/>
      <protection locked="0"/>
    </xf>
    <xf numFmtId="0" fontId="63" fillId="0" borderId="0" xfId="0" applyFont="1" applyAlignment="1" applyProtection="1">
      <alignment horizontal="left"/>
      <protection locked="0"/>
    </xf>
    <xf numFmtId="0" fontId="36" fillId="0" borderId="0" xfId="0" applyFont="1" applyAlignment="1" applyProtection="1">
      <alignment horizontal="left"/>
      <protection locked="0"/>
    </xf>
    <xf numFmtId="0" fontId="64" fillId="0" borderId="0" xfId="0" applyFont="1" applyAlignment="1" applyProtection="1">
      <alignment horizontal="left"/>
      <protection locked="0"/>
    </xf>
    <xf numFmtId="0" fontId="65" fillId="4" borderId="20" xfId="0" applyFont="1" applyFill="1" applyBorder="1" applyProtection="1">
      <protection locked="0"/>
    </xf>
    <xf numFmtId="0" fontId="66" fillId="0" borderId="0" xfId="0" applyFont="1" applyFill="1" applyProtection="1">
      <protection locked="0"/>
    </xf>
    <xf numFmtId="0" fontId="7" fillId="0" borderId="0" xfId="0" applyFont="1" applyFill="1" applyProtection="1">
      <protection locked="0"/>
    </xf>
    <xf numFmtId="0" fontId="36" fillId="5" borderId="110" xfId="0" applyFont="1" applyFill="1" applyBorder="1" applyAlignment="1" applyProtection="1">
      <alignment horizontal="left"/>
    </xf>
    <xf numFmtId="0" fontId="66" fillId="0" borderId="0" xfId="0" applyFont="1" applyFill="1" applyAlignment="1" applyProtection="1">
      <alignment horizontal="left"/>
      <protection locked="0"/>
    </xf>
    <xf numFmtId="0" fontId="46" fillId="0" borderId="0" xfId="0" applyFont="1" applyFill="1" applyProtection="1">
      <protection locked="0"/>
    </xf>
    <xf numFmtId="0" fontId="36" fillId="5" borderId="84" xfId="0" applyFont="1" applyFill="1" applyBorder="1" applyProtection="1"/>
    <xf numFmtId="0" fontId="36" fillId="5" borderId="84" xfId="0" applyFont="1" applyFill="1" applyBorder="1" applyAlignment="1" applyProtection="1">
      <alignment horizontal="center" shrinkToFit="1"/>
    </xf>
    <xf numFmtId="0" fontId="36" fillId="0" borderId="0" xfId="0" applyFont="1" applyProtection="1">
      <protection locked="0"/>
    </xf>
    <xf numFmtId="0" fontId="46" fillId="0" borderId="0" xfId="0" applyFont="1" applyFill="1" applyAlignment="1" applyProtection="1">
      <alignment horizontal="left"/>
      <protection locked="0"/>
    </xf>
    <xf numFmtId="0" fontId="36" fillId="7" borderId="113" xfId="0" applyFont="1" applyFill="1" applyBorder="1" applyAlignment="1" applyProtection="1">
      <alignment horizontal="center" vertical="center" wrapText="1"/>
    </xf>
    <xf numFmtId="0" fontId="36" fillId="7" borderId="7" xfId="0" applyFont="1" applyFill="1" applyBorder="1" applyAlignment="1" applyProtection="1">
      <alignment horizontal="center" vertical="center" wrapText="1"/>
    </xf>
    <xf numFmtId="0" fontId="37" fillId="0" borderId="17" xfId="0" applyFont="1" applyBorder="1" applyAlignment="1" applyProtection="1">
      <alignment vertical="top" wrapText="1"/>
    </xf>
    <xf numFmtId="2" fontId="37" fillId="4" borderId="20" xfId="0" applyNumberFormat="1" applyFont="1" applyFill="1" applyBorder="1" applyAlignment="1" applyProtection="1">
      <alignment vertical="top" wrapText="1"/>
      <protection locked="0"/>
    </xf>
    <xf numFmtId="0" fontId="37" fillId="0" borderId="115" xfId="0" applyFont="1" applyBorder="1" applyAlignment="1" applyProtection="1">
      <alignment vertical="top" wrapText="1"/>
    </xf>
    <xf numFmtId="2" fontId="37" fillId="4" borderId="24" xfId="0" applyNumberFormat="1" applyFont="1" applyFill="1" applyBorder="1" applyAlignment="1" applyProtection="1">
      <alignment vertical="top" wrapText="1"/>
      <protection locked="0"/>
    </xf>
    <xf numFmtId="0" fontId="68" fillId="8" borderId="110" xfId="0" applyFont="1" applyFill="1" applyBorder="1" applyAlignment="1" applyProtection="1">
      <alignment horizontal="left"/>
    </xf>
    <xf numFmtId="2" fontId="68" fillId="8" borderId="94" xfId="0" applyNumberFormat="1" applyFont="1" applyFill="1" applyBorder="1" applyAlignment="1" applyProtection="1">
      <alignment horizontal="right" vertical="center"/>
    </xf>
    <xf numFmtId="2" fontId="68" fillId="8" borderId="116" xfId="0" applyNumberFormat="1" applyFont="1" applyFill="1" applyBorder="1" applyAlignment="1" applyProtection="1">
      <alignment horizontal="right" vertical="center"/>
    </xf>
    <xf numFmtId="0" fontId="37" fillId="0" borderId="106" xfId="0" applyFont="1" applyBorder="1" applyAlignment="1" applyProtection="1">
      <alignment vertical="top" wrapText="1"/>
    </xf>
    <xf numFmtId="2" fontId="37" fillId="4" borderId="7" xfId="0" applyNumberFormat="1" applyFont="1" applyFill="1" applyBorder="1" applyAlignment="1" applyProtection="1">
      <alignment vertical="top" wrapText="1"/>
      <protection locked="0"/>
    </xf>
    <xf numFmtId="2" fontId="37" fillId="4" borderId="117" xfId="0" applyNumberFormat="1" applyFont="1" applyFill="1" applyBorder="1" applyAlignment="1" applyProtection="1">
      <alignment vertical="top" wrapText="1"/>
      <protection locked="0"/>
    </xf>
    <xf numFmtId="2" fontId="37" fillId="4" borderId="114" xfId="0" applyNumberFormat="1" applyFont="1" applyFill="1" applyBorder="1" applyAlignment="1" applyProtection="1">
      <alignment vertical="top" wrapText="1"/>
      <protection locked="0"/>
    </xf>
    <xf numFmtId="2" fontId="37" fillId="4" borderId="118" xfId="0" applyNumberFormat="1" applyFont="1" applyFill="1" applyBorder="1" applyAlignment="1" applyProtection="1">
      <alignment vertical="top" wrapText="1"/>
      <protection locked="0"/>
    </xf>
    <xf numFmtId="0" fontId="69" fillId="0" borderId="0" xfId="0" applyFont="1"/>
    <xf numFmtId="0" fontId="69" fillId="0" borderId="0" xfId="0" applyFont="1" applyAlignment="1">
      <alignment vertical="center"/>
    </xf>
    <xf numFmtId="0" fontId="0" fillId="0" borderId="0" xfId="0" applyFill="1" applyProtection="1">
      <protection locked="0"/>
    </xf>
    <xf numFmtId="0" fontId="37" fillId="0" borderId="119" xfId="0" applyFont="1" applyFill="1" applyBorder="1" applyAlignment="1" applyProtection="1">
      <alignment vertical="top" wrapText="1"/>
      <protection locked="0"/>
    </xf>
    <xf numFmtId="2" fontId="37" fillId="0" borderId="120" xfId="0" applyNumberFormat="1" applyFont="1" applyFill="1" applyBorder="1" applyAlignment="1" applyProtection="1">
      <alignment vertical="top" wrapText="1"/>
    </xf>
    <xf numFmtId="2" fontId="37" fillId="0" borderId="121" xfId="0" applyNumberFormat="1" applyFont="1" applyFill="1" applyBorder="1" applyAlignment="1" applyProtection="1">
      <alignment vertical="top" wrapText="1"/>
    </xf>
    <xf numFmtId="0" fontId="70" fillId="8" borderId="110" xfId="0" applyFont="1" applyFill="1" applyBorder="1" applyAlignment="1" applyProtection="1">
      <alignment horizontal="left"/>
    </xf>
    <xf numFmtId="2" fontId="70" fillId="8" borderId="94" xfId="0" applyNumberFormat="1" applyFont="1" applyFill="1" applyBorder="1" applyAlignment="1" applyProtection="1">
      <alignment horizontal="right" vertical="center"/>
    </xf>
    <xf numFmtId="2" fontId="70" fillId="8" borderId="116" xfId="0" applyNumberFormat="1" applyFont="1" applyFill="1" applyBorder="1" applyAlignment="1" applyProtection="1">
      <alignment horizontal="right" vertical="center"/>
    </xf>
    <xf numFmtId="0" fontId="71" fillId="0" borderId="0" xfId="0" applyFont="1" applyFill="1" applyBorder="1" applyAlignment="1" applyProtection="1">
      <alignment horizontal="left" vertical="center" wrapText="1"/>
    </xf>
    <xf numFmtId="0" fontId="71" fillId="0" borderId="0" xfId="0" applyFont="1" applyFill="1" applyBorder="1" applyAlignment="1" applyProtection="1">
      <alignment horizontal="right" vertical="center" wrapText="1"/>
      <protection locked="0"/>
    </xf>
    <xf numFmtId="14" fontId="37" fillId="4" borderId="84" xfId="0" applyNumberFormat="1" applyFont="1" applyFill="1" applyBorder="1" applyAlignment="1" applyProtection="1">
      <alignment vertical="top" wrapText="1"/>
      <protection locked="0"/>
    </xf>
    <xf numFmtId="0" fontId="72" fillId="0" borderId="0" xfId="0" applyFont="1" applyFill="1" applyBorder="1" applyAlignment="1" applyProtection="1">
      <alignment vertical="top" wrapText="1"/>
      <protection locked="0"/>
    </xf>
    <xf numFmtId="0" fontId="72" fillId="0" borderId="0" xfId="0" applyFont="1" applyFill="1" applyBorder="1" applyAlignment="1" applyProtection="1">
      <alignment horizontal="right" vertical="top" wrapText="1"/>
      <protection locked="0"/>
    </xf>
    <xf numFmtId="0" fontId="77" fillId="0" borderId="0" xfId="0" applyFont="1" applyProtection="1">
      <protection locked="0"/>
    </xf>
    <xf numFmtId="0" fontId="78" fillId="0" borderId="0" xfId="0" applyFont="1" applyAlignment="1">
      <alignment vertical="center"/>
    </xf>
    <xf numFmtId="0" fontId="8" fillId="10" borderId="77" xfId="0" applyFont="1" applyFill="1" applyBorder="1"/>
    <xf numFmtId="0" fontId="8" fillId="10" borderId="123" xfId="0" applyFont="1" applyFill="1" applyBorder="1"/>
    <xf numFmtId="0" fontId="29" fillId="9" borderId="91" xfId="2" applyFont="1" applyFill="1" applyBorder="1"/>
    <xf numFmtId="0" fontId="29" fillId="9" borderId="89" xfId="2" applyFont="1" applyFill="1" applyBorder="1"/>
    <xf numFmtId="0" fontId="12" fillId="0" borderId="119" xfId="0" applyFont="1" applyBorder="1" applyAlignment="1">
      <alignment horizontal="center" vertical="center"/>
    </xf>
    <xf numFmtId="0" fontId="8" fillId="0" borderId="119" xfId="0" applyFont="1" applyBorder="1" applyAlignment="1">
      <alignment horizontal="center" vertical="center"/>
    </xf>
    <xf numFmtId="0" fontId="5" fillId="11" borderId="20" xfId="0" applyFont="1" applyFill="1" applyBorder="1" applyAlignment="1" applyProtection="1">
      <alignment vertical="center" wrapText="1"/>
      <protection locked="0"/>
    </xf>
    <xf numFmtId="0" fontId="5" fillId="11" borderId="20" xfId="0" applyFont="1" applyFill="1" applyBorder="1" applyAlignment="1" applyProtection="1">
      <alignment wrapText="1"/>
      <protection locked="0"/>
    </xf>
    <xf numFmtId="0" fontId="79" fillId="0" borderId="0" xfId="0" applyFont="1"/>
    <xf numFmtId="2" fontId="5" fillId="4" borderId="20" xfId="0" applyNumberFormat="1" applyFont="1" applyFill="1" applyBorder="1" applyAlignment="1" applyProtection="1">
      <alignment wrapText="1"/>
      <protection locked="0"/>
    </xf>
    <xf numFmtId="14" fontId="12" fillId="0" borderId="0" xfId="0" applyNumberFormat="1" applyFont="1"/>
    <xf numFmtId="0" fontId="12" fillId="0" borderId="0" xfId="0" applyFont="1" applyAlignment="1">
      <alignment vertical="center" wrapText="1"/>
    </xf>
    <xf numFmtId="0" fontId="21" fillId="0" borderId="0" xfId="0" applyFont="1" applyAlignment="1">
      <alignment vertical="center" wrapText="1"/>
    </xf>
    <xf numFmtId="0" fontId="0" fillId="0" borderId="0" xfId="0" applyAlignment="1">
      <alignment vertical="center" wrapText="1"/>
    </xf>
    <xf numFmtId="165" fontId="8" fillId="2" borderId="25" xfId="1" applyNumberFormat="1" applyFont="1" applyFill="1" applyBorder="1" applyAlignment="1" applyProtection="1">
      <alignment horizontal="center" vertical="center" wrapText="1"/>
      <protection locked="0"/>
    </xf>
    <xf numFmtId="0" fontId="12" fillId="2" borderId="29" xfId="1" applyFont="1" applyFill="1" applyBorder="1" applyAlignment="1">
      <alignment horizontal="center" vertical="center"/>
    </xf>
    <xf numFmtId="0" fontId="16" fillId="2" borderId="25" xfId="1" applyFont="1" applyFill="1" applyBorder="1" applyAlignment="1">
      <alignment horizontal="left" vertical="center" wrapText="1"/>
    </xf>
    <xf numFmtId="0" fontId="0" fillId="0" borderId="26" xfId="0" applyBorder="1" applyAlignment="1">
      <alignment horizontal="left" vertical="center"/>
    </xf>
    <xf numFmtId="165" fontId="16" fillId="2" borderId="58" xfId="1" applyNumberFormat="1" applyFont="1" applyFill="1" applyBorder="1" applyAlignment="1" applyProtection="1">
      <alignment horizontal="center" vertical="center" wrapText="1"/>
      <protection locked="0"/>
    </xf>
    <xf numFmtId="0" fontId="17" fillId="2" borderId="62" xfId="1" applyFont="1" applyFill="1" applyBorder="1" applyAlignment="1">
      <alignment horizontal="center" vertical="center"/>
    </xf>
    <xf numFmtId="165" fontId="8" fillId="2" borderId="58" xfId="1" applyNumberFormat="1" applyFont="1" applyFill="1" applyBorder="1" applyAlignment="1" applyProtection="1">
      <alignment horizontal="center" vertical="center" wrapText="1"/>
      <protection locked="0"/>
    </xf>
    <xf numFmtId="0" fontId="12" fillId="2" borderId="62" xfId="1" applyFont="1" applyFill="1" applyBorder="1" applyAlignment="1">
      <alignment horizontal="center" vertical="center"/>
    </xf>
    <xf numFmtId="0" fontId="8" fillId="9" borderId="124" xfId="0" applyFont="1" applyFill="1" applyBorder="1" applyAlignment="1"/>
    <xf numFmtId="0" fontId="0" fillId="0" borderId="0" xfId="0" applyBorder="1" applyAlignment="1"/>
    <xf numFmtId="0" fontId="0" fillId="0" borderId="0" xfId="0" applyAlignment="1"/>
    <xf numFmtId="0" fontId="80" fillId="12" borderId="125" xfId="7" applyAlignment="1"/>
    <xf numFmtId="0" fontId="76" fillId="0" borderId="0" xfId="0" applyFont="1" applyFill="1" applyBorder="1" applyAlignment="1" applyProtection="1">
      <alignment vertical="top" wrapText="1"/>
      <protection locked="0"/>
    </xf>
    <xf numFmtId="0" fontId="76" fillId="0" borderId="0" xfId="0" applyFont="1" applyAlignment="1"/>
    <xf numFmtId="0" fontId="49" fillId="0" borderId="0" xfId="0" applyFont="1" applyFill="1" applyBorder="1" applyAlignment="1">
      <alignment horizontal="center"/>
    </xf>
    <xf numFmtId="0" fontId="46" fillId="0" borderId="0" xfId="0" applyFont="1" applyFill="1" applyAlignment="1" applyProtection="1">
      <alignment horizontal="justify" vertical="center" wrapText="1"/>
      <protection locked="0"/>
    </xf>
    <xf numFmtId="0" fontId="4" fillId="0" borderId="0" xfId="0" applyFont="1" applyAlignment="1">
      <alignment vertical="center" wrapText="1"/>
    </xf>
    <xf numFmtId="0" fontId="37" fillId="4" borderId="11" xfId="0" applyFont="1" applyFill="1" applyBorder="1" applyAlignment="1" applyProtection="1">
      <alignment vertical="top" wrapText="1"/>
      <protection locked="0"/>
    </xf>
    <xf numFmtId="0" fontId="0" fillId="0" borderId="83" xfId="0" applyBorder="1" applyAlignment="1" applyProtection="1">
      <alignment vertical="top" wrapText="1"/>
      <protection locked="0"/>
    </xf>
    <xf numFmtId="0" fontId="73" fillId="0" borderId="0" xfId="0" applyFont="1" applyFill="1" applyBorder="1" applyAlignment="1" applyProtection="1">
      <alignment vertical="top" wrapText="1"/>
      <protection locked="0"/>
    </xf>
    <xf numFmtId="0" fontId="73" fillId="0" borderId="0" xfId="0" applyFont="1" applyAlignment="1"/>
    <xf numFmtId="0" fontId="74" fillId="0" borderId="0" xfId="0" applyFont="1" applyFill="1" applyBorder="1" applyAlignment="1" applyProtection="1">
      <alignment vertical="top" wrapText="1"/>
      <protection locked="0"/>
    </xf>
    <xf numFmtId="0" fontId="74" fillId="0" borderId="0" xfId="0" applyFont="1" applyAlignment="1"/>
    <xf numFmtId="0" fontId="49" fillId="0" borderId="122" xfId="0" applyFont="1" applyFill="1" applyBorder="1" applyAlignment="1">
      <alignment horizontal="center"/>
    </xf>
    <xf numFmtId="0" fontId="7" fillId="4" borderId="111" xfId="0" applyFont="1" applyFill="1" applyBorder="1" applyAlignment="1" applyProtection="1">
      <protection locked="0"/>
    </xf>
    <xf numFmtId="0" fontId="21" fillId="4" borderId="112" xfId="0" applyFont="1" applyFill="1" applyBorder="1" applyAlignment="1" applyProtection="1">
      <protection locked="0"/>
    </xf>
    <xf numFmtId="0" fontId="21" fillId="4" borderId="83" xfId="0" applyFont="1" applyFill="1" applyBorder="1" applyAlignment="1" applyProtection="1">
      <protection locked="0"/>
    </xf>
    <xf numFmtId="0" fontId="36" fillId="7" borderId="1" xfId="0" applyFont="1" applyFill="1" applyBorder="1" applyAlignment="1" applyProtection="1">
      <alignment horizontal="center" vertical="center" wrapText="1"/>
    </xf>
    <xf numFmtId="0" fontId="36" fillId="7" borderId="17" xfId="0" applyFont="1" applyFill="1" applyBorder="1" applyAlignment="1" applyProtection="1">
      <alignment horizontal="center" vertical="center" wrapText="1"/>
    </xf>
    <xf numFmtId="0" fontId="36" fillId="7" borderId="2" xfId="0" applyFont="1" applyFill="1" applyBorder="1" applyAlignment="1" applyProtection="1">
      <alignment horizontal="center" vertical="center" wrapText="1"/>
    </xf>
    <xf numFmtId="0" fontId="36" fillId="7" borderId="20" xfId="0" applyFont="1" applyFill="1" applyBorder="1" applyAlignment="1" applyProtection="1">
      <alignment horizontal="center" vertical="center" wrapText="1"/>
    </xf>
    <xf numFmtId="0" fontId="36" fillId="7" borderId="6" xfId="0" applyFont="1" applyFill="1" applyBorder="1" applyAlignment="1" applyProtection="1">
      <alignment horizontal="center" vertical="center" wrapText="1"/>
    </xf>
    <xf numFmtId="0" fontId="36" fillId="7" borderId="114" xfId="0" applyFont="1" applyFill="1" applyBorder="1" applyAlignment="1" applyProtection="1">
      <alignment horizontal="center" vertical="center" wrapText="1"/>
    </xf>
    <xf numFmtId="0" fontId="8" fillId="9" borderId="0" xfId="0" applyFont="1" applyFill="1" applyAlignment="1"/>
    <xf numFmtId="0" fontId="0" fillId="9" borderId="0" xfId="0" applyFill="1" applyAlignment="1"/>
    <xf numFmtId="0" fontId="12" fillId="0" borderId="0" xfId="0" applyFont="1" applyAlignment="1">
      <alignment vertical="center"/>
    </xf>
    <xf numFmtId="0" fontId="8" fillId="2" borderId="38" xfId="0" applyFont="1" applyFill="1" applyBorder="1" applyAlignment="1">
      <alignment horizontal="center" vertical="center"/>
    </xf>
    <xf numFmtId="0" fontId="8" fillId="2" borderId="93" xfId="0" applyFont="1" applyFill="1" applyBorder="1" applyAlignment="1">
      <alignment horizontal="center" vertical="center"/>
    </xf>
    <xf numFmtId="0" fontId="0" fillId="2" borderId="39" xfId="0" applyFill="1" applyBorder="1" applyAlignment="1">
      <alignment horizontal="center" vertical="center"/>
    </xf>
    <xf numFmtId="0" fontId="12" fillId="2" borderId="39" xfId="0" applyFont="1" applyFill="1" applyBorder="1" applyAlignment="1">
      <alignment horizontal="center" vertical="center"/>
    </xf>
    <xf numFmtId="0" fontId="8" fillId="2" borderId="38"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95" xfId="0" applyFont="1" applyFill="1" applyBorder="1" applyAlignment="1">
      <alignment horizontal="center" vertical="center"/>
    </xf>
    <xf numFmtId="0" fontId="0" fillId="2" borderId="95" xfId="0" applyFill="1" applyBorder="1" applyAlignment="1">
      <alignment horizontal="center" vertical="center"/>
    </xf>
    <xf numFmtId="0" fontId="0" fillId="0" borderId="95" xfId="0" applyBorder="1" applyAlignment="1">
      <alignment horizontal="center" vertical="center"/>
    </xf>
    <xf numFmtId="0" fontId="0" fillId="0" borderId="96" xfId="0" applyBorder="1" applyAlignment="1">
      <alignment horizontal="center" vertical="center"/>
    </xf>
    <xf numFmtId="0" fontId="21" fillId="0" borderId="0" xfId="0" applyFont="1" applyAlignment="1">
      <alignment vertical="center"/>
    </xf>
    <xf numFmtId="0" fontId="12" fillId="0" borderId="0" xfId="0" applyFont="1" applyAlignment="1"/>
    <xf numFmtId="0" fontId="15" fillId="2" borderId="97" xfId="0" applyFont="1" applyFill="1" applyBorder="1" applyAlignment="1">
      <alignment vertical="center" wrapText="1"/>
    </xf>
    <xf numFmtId="0" fontId="0" fillId="0" borderId="98" xfId="0" applyBorder="1" applyAlignment="1">
      <alignment vertical="center" wrapText="1"/>
    </xf>
    <xf numFmtId="0" fontId="37" fillId="4" borderId="108" xfId="0" applyFont="1" applyFill="1" applyBorder="1" applyAlignment="1" applyProtection="1">
      <alignment vertical="top" wrapText="1"/>
      <protection locked="0"/>
    </xf>
    <xf numFmtId="0" fontId="0" fillId="0" borderId="109" xfId="0" applyBorder="1" applyAlignment="1" applyProtection="1">
      <alignment vertical="top" wrapText="1"/>
      <protection locked="0"/>
    </xf>
    <xf numFmtId="0" fontId="0" fillId="0" borderId="19" xfId="0" applyBorder="1" applyAlignment="1">
      <alignment vertical="top" wrapText="1"/>
    </xf>
    <xf numFmtId="0" fontId="37" fillId="4" borderId="109" xfId="0" applyFont="1" applyFill="1" applyBorder="1" applyAlignment="1" applyProtection="1">
      <alignment vertical="top" wrapText="1"/>
      <protection locked="0"/>
    </xf>
    <xf numFmtId="0" fontId="37" fillId="4" borderId="19" xfId="0" applyFont="1" applyFill="1" applyBorder="1" applyAlignment="1" applyProtection="1">
      <alignment vertical="top" wrapText="1"/>
      <protection locked="0"/>
    </xf>
    <xf numFmtId="0" fontId="15" fillId="5" borderId="108" xfId="0" applyFont="1" applyFill="1" applyBorder="1" applyAlignment="1">
      <alignment horizontal="center" vertical="top" wrapText="1"/>
    </xf>
    <xf numFmtId="0" fontId="0" fillId="0" borderId="109" xfId="0" applyBorder="1" applyAlignment="1"/>
    <xf numFmtId="0" fontId="0" fillId="0" borderId="19" xfId="0" applyBorder="1" applyAlignment="1"/>
    <xf numFmtId="0" fontId="0" fillId="0" borderId="19" xfId="0" applyBorder="1" applyAlignment="1" applyProtection="1">
      <alignment vertical="top" wrapText="1"/>
      <protection locked="0"/>
    </xf>
    <xf numFmtId="0" fontId="8" fillId="2" borderId="58" xfId="0" applyFont="1" applyFill="1" applyBorder="1" applyAlignment="1">
      <alignment horizontal="center" vertical="center"/>
    </xf>
    <xf numFmtId="0" fontId="12" fillId="2" borderId="31" xfId="0" applyFont="1" applyFill="1" applyBorder="1" applyAlignment="1">
      <alignment horizontal="center" vertical="center"/>
    </xf>
    <xf numFmtId="0" fontId="12" fillId="2" borderId="32" xfId="0" applyFont="1" applyFill="1" applyBorder="1" applyAlignment="1">
      <alignment horizontal="center" vertical="center"/>
    </xf>
    <xf numFmtId="0" fontId="0" fillId="2" borderId="63" xfId="0" applyFill="1" applyBorder="1" applyAlignment="1">
      <alignment horizontal="center" vertical="center"/>
    </xf>
    <xf numFmtId="0" fontId="0" fillId="2" borderId="67" xfId="0" applyFill="1" applyBorder="1" applyAlignment="1">
      <alignment horizontal="center" vertical="center"/>
    </xf>
    <xf numFmtId="0" fontId="0" fillId="2" borderId="50" xfId="0" applyFill="1" applyBorder="1" applyAlignment="1">
      <alignment horizontal="center" vertical="center"/>
    </xf>
    <xf numFmtId="0" fontId="8" fillId="2" borderId="39" xfId="0" applyFont="1" applyFill="1" applyBorder="1" applyAlignment="1">
      <alignment horizontal="center" vertical="center"/>
    </xf>
    <xf numFmtId="0" fontId="12" fillId="0" borderId="0" xfId="2" applyFont="1" applyAlignment="1"/>
    <xf numFmtId="0" fontId="21" fillId="0" borderId="0" xfId="0" applyFont="1" applyAlignment="1"/>
    <xf numFmtId="0" fontId="23" fillId="0" borderId="11" xfId="2" applyFont="1" applyBorder="1" applyAlignment="1">
      <alignment horizontal="center" vertical="center"/>
    </xf>
    <xf numFmtId="0" fontId="0" fillId="0" borderId="83" xfId="0" applyBorder="1" applyAlignment="1">
      <alignment vertical="center"/>
    </xf>
    <xf numFmtId="0" fontId="23" fillId="0" borderId="0" xfId="2" applyFont="1" applyAlignment="1">
      <alignment wrapText="1"/>
    </xf>
    <xf numFmtId="0" fontId="2" fillId="0" borderId="0" xfId="2" applyAlignment="1">
      <alignment wrapText="1"/>
    </xf>
    <xf numFmtId="0" fontId="23" fillId="0" borderId="0" xfId="2" applyFont="1" applyAlignment="1">
      <alignment vertical="center" wrapText="1"/>
    </xf>
    <xf numFmtId="0" fontId="2" fillId="0" borderId="0" xfId="2" applyAlignment="1"/>
  </cellXfs>
  <cellStyles count="8">
    <cellStyle name="Calculation" xfId="7" builtinId="22"/>
    <cellStyle name="Hyperlink" xfId="5" builtinId="8"/>
    <cellStyle name="Hyperlink 2" xfId="4" xr:uid="{00000000-0005-0000-0000-000002000000}"/>
    <cellStyle name="Normal" xfId="0" builtinId="0"/>
    <cellStyle name="Normal 2" xfId="2" xr:uid="{00000000-0005-0000-0000-000004000000}"/>
    <cellStyle name="Normal 2 2" xfId="3" xr:uid="{00000000-0005-0000-0000-000005000000}"/>
    <cellStyle name="Normal_Proposed revision to ESI forms_v1" xfId="1" xr:uid="{00000000-0005-0000-0000-000006000000}"/>
    <cellStyle name="Normal_Proposed revision to ESI forms_v1 2" xfId="6" xr:uid="{00000000-0005-0000-0000-000007000000}"/>
  </cellStyles>
  <dxfs count="5">
    <dxf>
      <font>
        <color auto="1"/>
      </font>
      <fill>
        <patternFill patternType="none">
          <bgColor auto="1"/>
        </patternFill>
      </fill>
    </dxf>
    <dxf>
      <font>
        <b/>
        <i val="0"/>
        <color rgb="FFFF0000"/>
      </font>
      <fill>
        <patternFill patternType="none">
          <bgColor auto="1"/>
        </patternFill>
      </fill>
    </dxf>
    <dxf>
      <font>
        <color rgb="FF9C0006"/>
      </font>
      <fill>
        <patternFill>
          <bgColor rgb="FFFFC7CE"/>
        </patternFill>
      </fill>
    </dxf>
    <dxf>
      <font>
        <b/>
        <i val="0"/>
        <color rgb="FFFF0000"/>
      </font>
      <fill>
        <patternFill>
          <bgColor rgb="FFFFFF00"/>
        </patternFill>
      </fill>
    </dxf>
    <dxf>
      <fill>
        <patternFill>
          <bgColor rgb="FFFFFF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312420</xdr:colOff>
      <xdr:row>1</xdr:row>
      <xdr:rowOff>83820</xdr:rowOff>
    </xdr:from>
    <xdr:to>
      <xdr:col>14</xdr:col>
      <xdr:colOff>160020</xdr:colOff>
      <xdr:row>15</xdr:row>
      <xdr:rowOff>30480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8374380" y="259080"/>
          <a:ext cx="5471160" cy="55245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atin typeface="Arial" panose="020B0604020202020204" pitchFamily="34" charset="0"/>
              <a:cs typeface="Arial" panose="020B0604020202020204" pitchFamily="34" charset="0"/>
            </a:rPr>
            <a:t>NOTES:</a:t>
          </a:r>
        </a:p>
        <a:p>
          <a:r>
            <a:rPr lang="en-GB" sz="1400">
              <a:latin typeface="Arial" panose="020B0604020202020204" pitchFamily="34" charset="0"/>
              <a:cs typeface="Arial" panose="020B0604020202020204" pitchFamily="34" charset="0"/>
            </a:rPr>
            <a:t>The following changes have been made to the forms issued in December 2015</a:t>
          </a:r>
        </a:p>
        <a:p>
          <a:r>
            <a:rPr lang="en-GB" sz="1400" b="1">
              <a:latin typeface="Arial" panose="020B0604020202020204" pitchFamily="34" charset="0"/>
              <a:cs typeface="Arial" panose="020B0604020202020204" pitchFamily="34" charset="0"/>
            </a:rPr>
            <a:t>IED HR1 </a:t>
          </a:r>
          <a:r>
            <a:rPr lang="en-GB" sz="1400">
              <a:latin typeface="Arial" panose="020B0604020202020204" pitchFamily="34" charset="0"/>
              <a:cs typeface="Arial" panose="020B0604020202020204" pitchFamily="34" charset="0"/>
            </a:rPr>
            <a:t>(Annual operating hours): </a:t>
          </a:r>
        </a:p>
        <a:p>
          <a:r>
            <a:rPr lang="en-GB" sz="1400">
              <a:latin typeface="Arial" panose="020B0604020202020204" pitchFamily="34" charset="0"/>
              <a:cs typeface="Arial" panose="020B0604020202020204" pitchFamily="34" charset="0"/>
            </a:rPr>
            <a:t>No change</a:t>
          </a:r>
        </a:p>
        <a:p>
          <a:r>
            <a:rPr lang="en-GB" sz="1400" b="1">
              <a:latin typeface="Arial" panose="020B0604020202020204" pitchFamily="34" charset="0"/>
              <a:cs typeface="Arial" panose="020B0604020202020204" pitchFamily="34" charset="0"/>
            </a:rPr>
            <a:t>IED RTA1 </a:t>
          </a:r>
          <a:r>
            <a:rPr lang="en-GB" sz="1400">
              <a:latin typeface="Arial" panose="020B0604020202020204" pitchFamily="34" charset="0"/>
              <a:cs typeface="Arial" panose="020B0604020202020204" pitchFamily="34" charset="0"/>
            </a:rPr>
            <a:t>(TNP quarterly mass emissions): </a:t>
          </a:r>
        </a:p>
        <a:p>
          <a:r>
            <a:rPr lang="en-GB" sz="1400">
              <a:latin typeface="Arial" panose="020B0604020202020204" pitchFamily="34" charset="0"/>
              <a:cs typeface="Arial" panose="020B0604020202020204" pitchFamily="34" charset="0"/>
            </a:rPr>
            <a:t>Form deleted</a:t>
          </a:r>
          <a:r>
            <a:rPr lang="en-GB" sz="1400" baseline="0">
              <a:latin typeface="Arial" panose="020B0604020202020204" pitchFamily="34" charset="0"/>
              <a:cs typeface="Arial" panose="020B0604020202020204" pitchFamily="34" charset="0"/>
            </a:rPr>
            <a:t> and link provided to final version on .GOV web site</a:t>
          </a:r>
        </a:p>
        <a:p>
          <a:r>
            <a:rPr lang="en-GB" sz="1400" b="1" baseline="0">
              <a:latin typeface="Arial" panose="020B0604020202020204" pitchFamily="34" charset="0"/>
              <a:cs typeface="Arial" panose="020B0604020202020204" pitchFamily="34" charset="0"/>
            </a:rPr>
            <a:t>IED CON1 </a:t>
          </a:r>
          <a:r>
            <a:rPr lang="en-GB" sz="1400" baseline="0">
              <a:latin typeface="Arial" panose="020B0604020202020204" pitchFamily="34" charset="0"/>
              <a:cs typeface="Arial" panose="020B0604020202020204" pitchFamily="34" charset="0"/>
            </a:rPr>
            <a:t>(Quarterly Concentration - boilers): </a:t>
          </a:r>
        </a:p>
        <a:p>
          <a:r>
            <a:rPr lang="en-GB" sz="1400" baseline="0">
              <a:latin typeface="Arial" panose="020B0604020202020204" pitchFamily="34" charset="0"/>
              <a:cs typeface="Arial" panose="020B0604020202020204" pitchFamily="34" charset="0"/>
            </a:rPr>
            <a:t>Footnote b) amended to apply to all percentile returns</a:t>
          </a:r>
        </a:p>
        <a:p>
          <a:r>
            <a:rPr lang="en-GB" sz="1400" baseline="0">
              <a:latin typeface="Arial" panose="020B0604020202020204" pitchFamily="34" charset="0"/>
              <a:cs typeface="Arial" panose="020B0604020202020204" pitchFamily="34" charset="0"/>
            </a:rPr>
            <a:t>Footnote d) moved to apply to both fuel sulphur and FGD efficiency </a:t>
          </a:r>
        </a:p>
        <a:p>
          <a:r>
            <a:rPr lang="en-GB" sz="1400" b="1" baseline="0">
              <a:latin typeface="Arial" panose="020B0604020202020204" pitchFamily="34" charset="0"/>
              <a:cs typeface="Arial" panose="020B0604020202020204" pitchFamily="34" charset="0"/>
            </a:rPr>
            <a:t>IED CON2 </a:t>
          </a:r>
          <a:r>
            <a:rPr lang="en-GB" sz="1400" baseline="0">
              <a:latin typeface="Arial" panose="020B0604020202020204" pitchFamily="34" charset="0"/>
              <a:cs typeface="Arial" panose="020B0604020202020204" pitchFamily="34" charset="0"/>
            </a:rPr>
            <a:t>(Quarterly Concentration - gas turbines): </a:t>
          </a:r>
        </a:p>
        <a:p>
          <a:r>
            <a:rPr lang="en-GB" sz="1400" baseline="0">
              <a:latin typeface="Arial" panose="020B0604020202020204" pitchFamily="34" charset="0"/>
              <a:cs typeface="Arial" panose="020B0604020202020204" pitchFamily="34" charset="0"/>
            </a:rPr>
            <a:t>Footnote e) clarification text added '(including part load operation)' Footnotes g) an h) swapped (correction)</a:t>
          </a:r>
        </a:p>
        <a:p>
          <a:r>
            <a:rPr lang="en-GB" sz="1400" b="1" baseline="0">
              <a:latin typeface="Arial" panose="020B0604020202020204" pitchFamily="34" charset="0"/>
              <a:cs typeface="Arial" panose="020B0604020202020204" pitchFamily="34" charset="0"/>
            </a:rPr>
            <a:t>IED AR1 </a:t>
          </a:r>
          <a:r>
            <a:rPr lang="en-GB" sz="1400" baseline="0">
              <a:latin typeface="Arial" panose="020B0604020202020204" pitchFamily="34" charset="0"/>
              <a:cs typeface="Arial" panose="020B0604020202020204" pitchFamily="34" charset="0"/>
            </a:rPr>
            <a:t>(Annual IED inventory): </a:t>
          </a:r>
        </a:p>
        <a:p>
          <a:r>
            <a:rPr lang="en-GB" sz="1400" baseline="0">
              <a:latin typeface="Arial" panose="020B0604020202020204" pitchFamily="34" charset="0"/>
              <a:cs typeface="Arial" panose="020B0604020202020204" pitchFamily="34" charset="0"/>
            </a:rPr>
            <a:t>This form was deleted in March 2016 (v11) and a link was provided to the final version on .GOV web site.  </a:t>
          </a:r>
        </a:p>
        <a:p>
          <a:r>
            <a:rPr lang="en-GB" sz="1400" baseline="0">
              <a:latin typeface="Arial" panose="020B0604020202020204" pitchFamily="34" charset="0"/>
              <a:cs typeface="Arial" panose="020B0604020202020204" pitchFamily="34" charset="0"/>
            </a:rPr>
            <a:t>The form has been reinstated in V12 (Jun 2016) since it has been retracted from the .GOV web site.  This may be a temporary arrangement pending confirmation from the regulators.</a:t>
          </a:r>
        </a:p>
        <a:p>
          <a:r>
            <a:rPr lang="en-GB" sz="1400" baseline="0">
              <a:latin typeface="Arial" panose="020B0604020202020204" pitchFamily="34" charset="0"/>
              <a:cs typeface="Arial" panose="020B0604020202020204" pitchFamily="34" charset="0"/>
            </a:rPr>
            <a:t>Note that a breakdown of solid and gaseous fuels must also be provided on this Excel sheet (now added).</a:t>
          </a:r>
        </a:p>
        <a:p>
          <a:r>
            <a:rPr lang="en-GB" sz="1400" b="1" baseline="0">
              <a:latin typeface="Arial" panose="020B0604020202020204" pitchFamily="34" charset="0"/>
              <a:cs typeface="Arial" panose="020B0604020202020204" pitchFamily="34" charset="0"/>
            </a:rPr>
            <a:t>IED PM1 </a:t>
          </a:r>
          <a:r>
            <a:rPr lang="en-GB" sz="1400" baseline="0">
              <a:latin typeface="Arial" panose="020B0604020202020204" pitchFamily="34" charset="0"/>
              <a:cs typeface="Arial" panose="020B0604020202020204" pitchFamily="34" charset="0"/>
            </a:rPr>
            <a:t>(Six monthly Discontinuous monitoring results):</a:t>
          </a:r>
        </a:p>
        <a:p>
          <a:r>
            <a:rPr lang="en-GB" sz="1400" baseline="0">
              <a:latin typeface="Arial" panose="020B0604020202020204" pitchFamily="34" charset="0"/>
              <a:cs typeface="Arial" panose="020B0604020202020204" pitchFamily="34" charset="0"/>
            </a:rPr>
            <a:t>No change</a:t>
          </a:r>
        </a:p>
        <a:p>
          <a:r>
            <a:rPr lang="en-GB" sz="1400" b="1" baseline="0">
              <a:latin typeface="Arial" panose="020B0604020202020204" pitchFamily="34" charset="0"/>
              <a:cs typeface="Arial" panose="020B0604020202020204" pitchFamily="34" charset="0"/>
            </a:rPr>
            <a:t>IED BD1 </a:t>
          </a:r>
          <a:r>
            <a:rPr lang="en-GB" sz="1400" baseline="0">
              <a:latin typeface="Arial" panose="020B0604020202020204" pitchFamily="34" charset="0"/>
              <a:cs typeface="Arial" panose="020B0604020202020204" pitchFamily="34" charset="0"/>
            </a:rPr>
            <a:t>(Quarterly Malfunction &amp; Breakdown hours):</a:t>
          </a:r>
        </a:p>
        <a:p>
          <a:r>
            <a:rPr lang="en-GB" sz="1400" baseline="0">
              <a:latin typeface="Arial" panose="020B0604020202020204" pitchFamily="34" charset="0"/>
              <a:cs typeface="Arial" panose="020B0604020202020204" pitchFamily="34" charset="0"/>
            </a:rPr>
            <a:t>No change</a:t>
          </a:r>
        </a:p>
        <a:p>
          <a:r>
            <a:rPr lang="en-GB" sz="1400" b="1" baseline="0">
              <a:latin typeface="Arial" panose="020B0604020202020204" pitchFamily="34" charset="0"/>
              <a:cs typeface="Arial" panose="020B0604020202020204" pitchFamily="34" charset="0"/>
            </a:rPr>
            <a:t>IED MF1 </a:t>
          </a:r>
          <a:r>
            <a:rPr lang="en-GB" sz="1400" baseline="0">
              <a:latin typeface="Arial" panose="020B0604020202020204" pitchFamily="34" charset="0"/>
              <a:cs typeface="Arial" panose="020B0604020202020204" pitchFamily="34" charset="0"/>
            </a:rPr>
            <a:t>(Ad hoc return of excluded M&amp;B data):</a:t>
          </a:r>
        </a:p>
        <a:p>
          <a:r>
            <a:rPr lang="en-GB" sz="1400" baseline="0">
              <a:latin typeface="Arial" panose="020B0604020202020204" pitchFamily="34" charset="0"/>
              <a:cs typeface="Arial" panose="020B0604020202020204" pitchFamily="34" charset="0"/>
            </a:rPr>
            <a:t>No change</a:t>
          </a:r>
        </a:p>
        <a:p>
          <a:endParaRPr lang="en-GB" sz="1400" baseline="0">
            <a:latin typeface="Arial" panose="020B0604020202020204" pitchFamily="34" charset="0"/>
            <a:cs typeface="Arial" panose="020B0604020202020204" pitchFamily="34" charset="0"/>
          </a:endParaRPr>
        </a:p>
        <a:p>
          <a:endParaRPr lang="en-GB" sz="1400" baseline="0">
            <a:latin typeface="Arial" panose="020B0604020202020204" pitchFamily="34" charset="0"/>
            <a:cs typeface="Arial" panose="020B0604020202020204" pitchFamily="34" charset="0"/>
          </a:endParaRPr>
        </a:p>
        <a:p>
          <a:endParaRPr lang="en-GB" sz="1100" baseline="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19879</xdr:colOff>
      <xdr:row>0</xdr:row>
      <xdr:rowOff>0</xdr:rowOff>
    </xdr:from>
    <xdr:to>
      <xdr:col>13</xdr:col>
      <xdr:colOff>513511</xdr:colOff>
      <xdr:row>5</xdr:row>
      <xdr:rowOff>115342</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7215809" y="0"/>
          <a:ext cx="2441702" cy="13742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752475</xdr:colOff>
      <xdr:row>0</xdr:row>
      <xdr:rowOff>177046</xdr:rowOff>
    </xdr:from>
    <xdr:to>
      <xdr:col>5</xdr:col>
      <xdr:colOff>584824</xdr:colOff>
      <xdr:row>8</xdr:row>
      <xdr:rowOff>190499</xdr:rowOff>
    </xdr:to>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stretch>
          <a:fillRect/>
        </a:stretch>
      </xdr:blipFill>
      <xdr:spPr>
        <a:xfrm>
          <a:off x="3571875" y="177046"/>
          <a:ext cx="3032749" cy="18041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10</xdr:col>
      <xdr:colOff>177789</xdr:colOff>
      <xdr:row>9</xdr:row>
      <xdr:rowOff>122673</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8707120" y="203200"/>
          <a:ext cx="3124189" cy="17584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G9" t="str">
            <v>Wilton</v>
          </cell>
        </row>
        <row r="10">
          <cell r="A10">
            <v>2013</v>
          </cell>
        </row>
        <row r="11">
          <cell r="A11">
            <v>2014</v>
          </cell>
        </row>
        <row r="12">
          <cell r="A12">
            <v>2015</v>
          </cell>
        </row>
        <row r="13">
          <cell r="A13">
            <v>2016</v>
          </cell>
        </row>
        <row r="14">
          <cell r="A14">
            <v>2017</v>
          </cell>
        </row>
        <row r="15">
          <cell r="A15">
            <v>2018</v>
          </cell>
        </row>
        <row r="16">
          <cell r="A16">
            <v>2019</v>
          </cell>
        </row>
        <row r="17">
          <cell r="A17">
            <v>2020</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gov.uk/government/publications/transitional-national-plan-tnp-guidance-on-the-trading-scheme"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D21"/>
  <sheetViews>
    <sheetView showGridLines="0" workbookViewId="0">
      <selection activeCell="B9" sqref="B9"/>
    </sheetView>
  </sheetViews>
  <sheetFormatPr defaultColWidth="9.1796875" defaultRowHeight="14" outlineLevelCol="1" x14ac:dyDescent="0.3"/>
  <cols>
    <col min="1" max="1" width="2.26953125" style="6" customWidth="1"/>
    <col min="2" max="2" width="14.81640625" style="6" customWidth="1"/>
    <col min="3" max="3" width="12.54296875" style="6" hidden="1" customWidth="1" outlineLevel="1"/>
    <col min="4" max="4" width="98.26953125" style="6" customWidth="1" collapsed="1"/>
    <col min="5" max="5" width="2" style="6" customWidth="1"/>
    <col min="6" max="16384" width="9.1796875" style="6"/>
  </cols>
  <sheetData>
    <row r="2" spans="2:4" ht="8.25" customHeight="1" thickBot="1" x14ac:dyDescent="0.35"/>
    <row r="3" spans="2:4" ht="14.5" thickBot="1" x14ac:dyDescent="0.35">
      <c r="B3" s="213" t="s">
        <v>213</v>
      </c>
      <c r="C3" s="213" t="s">
        <v>212</v>
      </c>
      <c r="D3" s="214" t="s">
        <v>34</v>
      </c>
    </row>
    <row r="4" spans="2:4" s="178" customFormat="1" ht="18.75" customHeight="1" x14ac:dyDescent="0.25">
      <c r="B4" s="215" t="s">
        <v>214</v>
      </c>
      <c r="C4" s="215" t="s">
        <v>17</v>
      </c>
      <c r="D4" s="216" t="s">
        <v>62</v>
      </c>
    </row>
    <row r="5" spans="2:4" s="178" customFormat="1" ht="87.65" customHeight="1" thickBot="1" x14ac:dyDescent="0.3">
      <c r="B5" s="217"/>
      <c r="C5" s="217"/>
      <c r="D5" s="218" t="s">
        <v>236</v>
      </c>
    </row>
    <row r="6" spans="2:4" s="178" customFormat="1" ht="18.75" customHeight="1" x14ac:dyDescent="0.25">
      <c r="B6" s="215" t="s">
        <v>215</v>
      </c>
      <c r="C6" s="215" t="s">
        <v>31</v>
      </c>
      <c r="D6" s="216" t="s">
        <v>152</v>
      </c>
    </row>
    <row r="7" spans="2:4" s="178" customFormat="1" ht="61.5" customHeight="1" thickBot="1" x14ac:dyDescent="0.3">
      <c r="B7" s="219"/>
      <c r="C7" s="219"/>
      <c r="D7" s="218" t="s">
        <v>225</v>
      </c>
    </row>
    <row r="8" spans="2:4" s="178" customFormat="1" ht="32.25" customHeight="1" x14ac:dyDescent="0.25">
      <c r="B8" s="353" t="s">
        <v>388</v>
      </c>
      <c r="C8" s="352"/>
      <c r="D8" s="216" t="s">
        <v>389</v>
      </c>
    </row>
    <row r="9" spans="2:4" s="178" customFormat="1" ht="72.75" customHeight="1" thickBot="1" x14ac:dyDescent="0.3">
      <c r="B9" s="352"/>
      <c r="C9" s="352"/>
      <c r="D9" s="218" t="s">
        <v>390</v>
      </c>
    </row>
    <row r="10" spans="2:4" s="178" customFormat="1" ht="18.75" customHeight="1" thickBot="1" x14ac:dyDescent="0.3">
      <c r="B10" s="215" t="s">
        <v>221</v>
      </c>
      <c r="C10" s="215" t="s">
        <v>32</v>
      </c>
      <c r="D10" s="216" t="s">
        <v>157</v>
      </c>
    </row>
    <row r="11" spans="2:4" s="178" customFormat="1" ht="22.5" customHeight="1" thickBot="1" x14ac:dyDescent="0.3">
      <c r="B11" s="215"/>
      <c r="C11" s="219"/>
      <c r="D11" s="220" t="s">
        <v>222</v>
      </c>
    </row>
    <row r="12" spans="2:4" s="178" customFormat="1" ht="18.75" customHeight="1" x14ac:dyDescent="0.25">
      <c r="B12" s="215" t="s">
        <v>216</v>
      </c>
      <c r="C12" s="215" t="s">
        <v>35</v>
      </c>
      <c r="D12" s="216" t="s">
        <v>33</v>
      </c>
    </row>
    <row r="13" spans="2:4" s="178" customFormat="1" ht="34.5" customHeight="1" thickBot="1" x14ac:dyDescent="0.3">
      <c r="B13" s="219"/>
      <c r="C13" s="219"/>
      <c r="D13" s="221" t="s">
        <v>237</v>
      </c>
    </row>
    <row r="14" spans="2:4" s="178" customFormat="1" ht="30.65" customHeight="1" x14ac:dyDescent="0.25">
      <c r="B14" s="215" t="s">
        <v>217</v>
      </c>
      <c r="C14" s="215" t="s">
        <v>63</v>
      </c>
      <c r="D14" s="216" t="s">
        <v>156</v>
      </c>
    </row>
    <row r="15" spans="2:4" s="178" customFormat="1" ht="33" customHeight="1" thickBot="1" x14ac:dyDescent="0.3">
      <c r="B15" s="217"/>
      <c r="C15" s="217"/>
      <c r="D15" s="218" t="s">
        <v>153</v>
      </c>
    </row>
    <row r="16" spans="2:4" s="178" customFormat="1" ht="18.75" customHeight="1" x14ac:dyDescent="0.25">
      <c r="B16" s="215" t="s">
        <v>218</v>
      </c>
      <c r="C16" s="215" t="s">
        <v>64</v>
      </c>
      <c r="D16" s="216" t="s">
        <v>208</v>
      </c>
    </row>
    <row r="17" spans="2:4" s="178" customFormat="1" ht="22.5" customHeight="1" thickBot="1" x14ac:dyDescent="0.3">
      <c r="B17" s="217"/>
      <c r="C17" s="217"/>
      <c r="D17" s="218" t="s">
        <v>154</v>
      </c>
    </row>
    <row r="18" spans="2:4" s="178" customFormat="1" ht="18.75" customHeight="1" x14ac:dyDescent="0.25">
      <c r="B18" s="215" t="s">
        <v>219</v>
      </c>
      <c r="C18" s="215" t="s">
        <v>66</v>
      </c>
      <c r="D18" s="216" t="s">
        <v>65</v>
      </c>
    </row>
    <row r="19" spans="2:4" s="178" customFormat="1" ht="22.5" customHeight="1" thickBot="1" x14ac:dyDescent="0.3">
      <c r="B19" s="217"/>
      <c r="C19" s="217"/>
      <c r="D19" s="218" t="s">
        <v>155</v>
      </c>
    </row>
    <row r="20" spans="2:4" ht="6" customHeight="1" x14ac:dyDescent="0.3">
      <c r="B20" s="215" t="s">
        <v>220</v>
      </c>
      <c r="C20" s="215" t="s">
        <v>112</v>
      </c>
      <c r="D20" s="216" t="s">
        <v>67</v>
      </c>
    </row>
    <row r="21" spans="2:4" ht="14.5" thickBot="1" x14ac:dyDescent="0.35">
      <c r="B21" s="217"/>
      <c r="C21" s="217"/>
      <c r="D21" s="218" t="s">
        <v>134</v>
      </c>
    </row>
  </sheetData>
  <phoneticPr fontId="3" type="noConversion"/>
  <pageMargins left="0.75" right="0.75" top="1" bottom="1" header="0.5" footer="0.5"/>
  <pageSetup paperSize="9" scale="9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2">
    <pageSetUpPr fitToPage="1"/>
  </sheetPr>
  <dimension ref="A1:M174"/>
  <sheetViews>
    <sheetView showGridLines="0" tabSelected="1" defaultGridColor="0" colorId="22" zoomScale="115" zoomScaleNormal="115" workbookViewId="0">
      <selection activeCell="B16" sqref="B16:J16"/>
    </sheetView>
  </sheetViews>
  <sheetFormatPr defaultColWidth="12.54296875" defaultRowHeight="14" x14ac:dyDescent="0.3"/>
  <cols>
    <col min="1" max="1" width="1.453125" style="26" customWidth="1"/>
    <col min="2" max="2" width="35.81640625" style="26" customWidth="1"/>
    <col min="3" max="4" width="9.7265625" style="27" customWidth="1"/>
    <col min="5" max="5" width="9.7265625" style="26" customWidth="1"/>
    <col min="6" max="10" width="9.7265625" style="27" customWidth="1"/>
    <col min="11" max="11" width="2" style="26" customWidth="1"/>
    <col min="12" max="12" width="4.1796875" style="26" customWidth="1"/>
    <col min="13" max="13" width="12.54296875" style="26" customWidth="1"/>
    <col min="14" max="16384" width="12.54296875" style="26"/>
  </cols>
  <sheetData>
    <row r="1" spans="1:12" s="1" customFormat="1" ht="20.149999999999999" customHeight="1" x14ac:dyDescent="0.3">
      <c r="B1" s="1" t="s">
        <v>0</v>
      </c>
    </row>
    <row r="2" spans="1:12" s="1" customFormat="1" ht="20.149999999999999" customHeight="1" x14ac:dyDescent="0.3">
      <c r="B2" s="1" t="s">
        <v>60</v>
      </c>
    </row>
    <row r="3" spans="1:12" s="1" customFormat="1" ht="20.149999999999999" customHeight="1" thickBot="1" x14ac:dyDescent="0.35">
      <c r="B3" s="1" t="s">
        <v>61</v>
      </c>
    </row>
    <row r="4" spans="1:12" s="1" customFormat="1" ht="20.149999999999999" customHeight="1" thickTop="1" thickBot="1" x14ac:dyDescent="0.35">
      <c r="B4" s="349" t="s">
        <v>1</v>
      </c>
      <c r="C4" s="370" t="s">
        <v>281</v>
      </c>
      <c r="D4" s="371"/>
      <c r="E4" s="372"/>
      <c r="F4" s="312" t="s">
        <v>324</v>
      </c>
      <c r="H4" s="1" t="s">
        <v>7</v>
      </c>
      <c r="I4" s="73" t="s">
        <v>214</v>
      </c>
    </row>
    <row r="5" spans="1:12" s="1" customFormat="1" ht="20.149999999999999" customHeight="1" thickTop="1" thickBot="1" x14ac:dyDescent="0.4">
      <c r="B5" s="348" t="s">
        <v>2</v>
      </c>
      <c r="C5" s="373" t="s">
        <v>365</v>
      </c>
      <c r="D5" s="373"/>
      <c r="E5" s="373"/>
      <c r="F5" s="312" t="s">
        <v>325</v>
      </c>
      <c r="H5" s="3" t="s">
        <v>11</v>
      </c>
      <c r="I5" s="4" t="s">
        <v>228</v>
      </c>
    </row>
    <row r="6" spans="1:12" s="1" customFormat="1" ht="20.149999999999999" customHeight="1" x14ac:dyDescent="0.3">
      <c r="B6" s="1" t="s">
        <v>3</v>
      </c>
      <c r="C6" s="1" t="str">
        <f>VLOOKUP(C5,Sheet1!B2:D42,2,0)</f>
        <v>BL7108IM</v>
      </c>
      <c r="F6" s="313"/>
    </row>
    <row r="7" spans="1:12" s="1" customFormat="1" ht="12" customHeight="1" thickBot="1" x14ac:dyDescent="0.35"/>
    <row r="8" spans="1:12" s="16" customFormat="1" ht="19.5" customHeight="1" x14ac:dyDescent="0.3">
      <c r="A8" s="14" t="s">
        <v>8</v>
      </c>
      <c r="B8" s="364" t="s">
        <v>146</v>
      </c>
      <c r="C8" s="366" t="s">
        <v>404</v>
      </c>
      <c r="D8" s="368" t="s">
        <v>161</v>
      </c>
      <c r="E8" s="368" t="s">
        <v>405</v>
      </c>
      <c r="F8" s="368" t="s">
        <v>161</v>
      </c>
      <c r="G8" s="368" t="s">
        <v>135</v>
      </c>
      <c r="H8" s="362" t="s">
        <v>161</v>
      </c>
      <c r="I8" s="362" t="s">
        <v>136</v>
      </c>
      <c r="J8" s="362" t="s">
        <v>161</v>
      </c>
      <c r="K8" s="14"/>
      <c r="L8" s="15"/>
    </row>
    <row r="9" spans="1:12" s="16" customFormat="1" ht="19.5" customHeight="1" thickBot="1" x14ac:dyDescent="0.35">
      <c r="A9" s="15"/>
      <c r="B9" s="365"/>
      <c r="C9" s="367"/>
      <c r="D9" s="369"/>
      <c r="E9" s="369"/>
      <c r="F9" s="369"/>
      <c r="G9" s="369"/>
      <c r="H9" s="363"/>
      <c r="I9" s="363"/>
      <c r="J9" s="363"/>
      <c r="K9" s="14"/>
      <c r="L9" s="15"/>
    </row>
    <row r="10" spans="1:12" s="16" customFormat="1" ht="30" customHeight="1" x14ac:dyDescent="0.3">
      <c r="A10" s="17"/>
      <c r="B10" s="188" t="s">
        <v>194</v>
      </c>
      <c r="C10" s="51">
        <v>0</v>
      </c>
      <c r="D10" s="51"/>
      <c r="E10" s="52"/>
      <c r="F10" s="51"/>
      <c r="G10" s="51"/>
      <c r="H10" s="184"/>
      <c r="I10" s="184"/>
      <c r="J10" s="184"/>
      <c r="K10" s="18"/>
      <c r="L10" s="17"/>
    </row>
    <row r="11" spans="1:12" s="16" customFormat="1" ht="30" customHeight="1" x14ac:dyDescent="0.3">
      <c r="A11" s="17"/>
      <c r="B11" s="189" t="s">
        <v>195</v>
      </c>
      <c r="C11" s="49"/>
      <c r="D11" s="49"/>
      <c r="E11" s="50"/>
      <c r="F11" s="49"/>
      <c r="G11" s="49"/>
      <c r="H11" s="185"/>
      <c r="I11" s="185"/>
      <c r="J11" s="185"/>
      <c r="K11" s="18"/>
      <c r="L11" s="17"/>
    </row>
    <row r="12" spans="1:12" s="16" customFormat="1" ht="30" customHeight="1" x14ac:dyDescent="0.3">
      <c r="A12" s="17"/>
      <c r="B12" s="190" t="s">
        <v>166</v>
      </c>
      <c r="C12" s="182"/>
      <c r="D12" s="182"/>
      <c r="E12" s="183"/>
      <c r="F12" s="182"/>
      <c r="G12" s="182"/>
      <c r="H12" s="186"/>
      <c r="I12" s="186"/>
      <c r="J12" s="186"/>
      <c r="K12" s="18"/>
      <c r="L12" s="17"/>
    </row>
    <row r="13" spans="1:12" s="16" customFormat="1" ht="30" customHeight="1" thickBot="1" x14ac:dyDescent="0.35">
      <c r="A13" s="17"/>
      <c r="B13" s="191" t="s">
        <v>167</v>
      </c>
      <c r="C13" s="180"/>
      <c r="D13" s="180"/>
      <c r="E13" s="181"/>
      <c r="F13" s="180"/>
      <c r="G13" s="180"/>
      <c r="H13" s="187"/>
      <c r="I13" s="187"/>
      <c r="J13" s="187"/>
      <c r="K13" s="18"/>
      <c r="L13" s="17"/>
    </row>
    <row r="14" spans="1:12" s="16" customFormat="1" ht="19.5" customHeight="1" x14ac:dyDescent="0.3">
      <c r="A14" s="17"/>
      <c r="B14" s="13"/>
      <c r="C14" s="19"/>
      <c r="D14" s="19"/>
      <c r="E14" s="12"/>
      <c r="F14" s="19"/>
      <c r="G14" s="19"/>
      <c r="H14" s="19"/>
      <c r="I14" s="19"/>
      <c r="J14" s="19"/>
      <c r="K14" s="18"/>
      <c r="L14" s="17"/>
    </row>
    <row r="15" spans="1:12" s="6" customFormat="1" ht="16" customHeight="1" x14ac:dyDescent="0.3">
      <c r="B15" s="9" t="s">
        <v>9</v>
      </c>
      <c r="C15" s="9"/>
    </row>
    <row r="16" spans="1:12" s="175" customFormat="1" ht="33" customHeight="1" x14ac:dyDescent="0.25">
      <c r="B16" s="359" t="s">
        <v>162</v>
      </c>
      <c r="C16" s="361"/>
      <c r="D16" s="361"/>
      <c r="E16" s="361"/>
      <c r="F16" s="361"/>
      <c r="G16" s="361"/>
      <c r="H16" s="361"/>
      <c r="I16" s="361"/>
      <c r="J16" s="361"/>
    </row>
    <row r="17" spans="1:13" s="233" customFormat="1" ht="27.65" customHeight="1" x14ac:dyDescent="0.25">
      <c r="B17" s="359" t="s">
        <v>211</v>
      </c>
      <c r="C17" s="360"/>
      <c r="D17" s="360"/>
      <c r="E17" s="360"/>
      <c r="F17" s="360"/>
      <c r="G17" s="360"/>
      <c r="H17" s="360"/>
      <c r="I17" s="360"/>
      <c r="J17" s="360"/>
    </row>
    <row r="18" spans="1:13" s="177" customFormat="1" ht="42" customHeight="1" x14ac:dyDescent="0.25">
      <c r="B18" s="359" t="s">
        <v>168</v>
      </c>
      <c r="C18" s="361"/>
      <c r="D18" s="361"/>
      <c r="E18" s="361"/>
      <c r="F18" s="361"/>
      <c r="G18" s="361"/>
      <c r="H18" s="361"/>
      <c r="I18" s="361"/>
      <c r="J18" s="361"/>
    </row>
    <row r="19" spans="1:13" s="233" customFormat="1" ht="29.5" customHeight="1" x14ac:dyDescent="0.25">
      <c r="B19" s="359" t="s">
        <v>196</v>
      </c>
      <c r="C19" s="360"/>
      <c r="D19" s="360"/>
      <c r="E19" s="360"/>
      <c r="F19" s="360"/>
      <c r="G19" s="360"/>
      <c r="H19" s="360"/>
      <c r="I19" s="360"/>
      <c r="J19" s="360"/>
    </row>
    <row r="20" spans="1:13" s="175" customFormat="1" ht="38.25" customHeight="1" x14ac:dyDescent="0.25">
      <c r="B20" s="359" t="s">
        <v>163</v>
      </c>
      <c r="C20" s="361"/>
      <c r="D20" s="361"/>
      <c r="E20" s="361"/>
      <c r="F20" s="361"/>
      <c r="G20" s="361"/>
      <c r="H20" s="361"/>
      <c r="I20" s="361"/>
      <c r="J20" s="361"/>
    </row>
    <row r="21" spans="1:13" s="175" customFormat="1" ht="22.9" customHeight="1" x14ac:dyDescent="0.25">
      <c r="B21" s="359" t="s">
        <v>164</v>
      </c>
      <c r="C21" s="361"/>
      <c r="D21" s="361"/>
      <c r="E21" s="361"/>
      <c r="F21" s="361"/>
      <c r="G21" s="361"/>
      <c r="H21" s="361"/>
      <c r="I21" s="361"/>
      <c r="J21" s="361"/>
    </row>
    <row r="22" spans="1:13" s="233" customFormat="1" ht="19.899999999999999" customHeight="1" x14ac:dyDescent="0.25">
      <c r="B22" s="359" t="s">
        <v>165</v>
      </c>
      <c r="C22" s="360"/>
      <c r="D22" s="360"/>
      <c r="E22" s="360"/>
      <c r="F22" s="360"/>
      <c r="G22" s="360"/>
      <c r="H22" s="360"/>
      <c r="I22" s="360"/>
      <c r="J22" s="360"/>
    </row>
    <row r="23" spans="1:13" s="6" customFormat="1" ht="16" customHeight="1" x14ac:dyDescent="0.3"/>
    <row r="24" spans="1:13" s="6" customFormat="1" ht="16" customHeight="1" x14ac:dyDescent="0.3">
      <c r="B24" s="6" t="s">
        <v>6</v>
      </c>
      <c r="C24" s="6" t="s">
        <v>403</v>
      </c>
    </row>
    <row r="25" spans="1:13" s="6" customFormat="1" ht="16" customHeight="1" x14ac:dyDescent="0.3"/>
    <row r="26" spans="1:13" s="6" customFormat="1" ht="16" customHeight="1" x14ac:dyDescent="0.3">
      <c r="B26" s="6" t="s">
        <v>10</v>
      </c>
      <c r="C26" s="6" t="s">
        <v>406</v>
      </c>
      <c r="D26" s="358"/>
    </row>
    <row r="27" spans="1:13" s="16" customFormat="1" x14ac:dyDescent="0.3">
      <c r="A27" s="14"/>
      <c r="B27" s="20"/>
      <c r="C27" s="21"/>
      <c r="D27" s="21"/>
      <c r="E27" s="18"/>
      <c r="F27" s="21"/>
      <c r="G27" s="21"/>
      <c r="H27" s="21"/>
      <c r="I27" s="21"/>
      <c r="J27" s="21"/>
      <c r="K27" s="18"/>
      <c r="M27" s="14"/>
    </row>
    <row r="28" spans="1:13" s="16" customFormat="1" x14ac:dyDescent="0.3">
      <c r="A28" s="14"/>
      <c r="B28" s="20"/>
      <c r="C28" s="21"/>
      <c r="D28" s="21"/>
      <c r="E28" s="18"/>
      <c r="F28" s="21"/>
      <c r="G28" s="21"/>
      <c r="H28" s="21"/>
      <c r="I28" s="21"/>
      <c r="J28" s="21"/>
      <c r="K28" s="18"/>
      <c r="L28" s="14"/>
      <c r="M28" s="14"/>
    </row>
    <row r="29" spans="1:13" s="16" customFormat="1" x14ac:dyDescent="0.3">
      <c r="A29" s="14"/>
      <c r="B29" s="20"/>
      <c r="C29" s="21"/>
      <c r="D29" s="21"/>
      <c r="E29" s="18"/>
      <c r="F29" s="21"/>
      <c r="G29" s="21"/>
      <c r="H29" s="21"/>
      <c r="I29" s="21"/>
      <c r="J29" s="21"/>
      <c r="K29" s="18"/>
      <c r="L29" s="14"/>
    </row>
    <row r="30" spans="1:13" s="16" customFormat="1" x14ac:dyDescent="0.3">
      <c r="A30" s="14"/>
      <c r="B30" s="20"/>
      <c r="C30" s="21"/>
      <c r="D30" s="21"/>
      <c r="E30" s="18"/>
      <c r="F30" s="21"/>
      <c r="G30" s="21"/>
      <c r="H30" s="21"/>
      <c r="I30" s="21"/>
      <c r="J30" s="21"/>
      <c r="K30" s="18"/>
      <c r="L30" s="14"/>
      <c r="M30" s="14"/>
    </row>
    <row r="31" spans="1:13" s="16" customFormat="1" x14ac:dyDescent="0.3">
      <c r="A31" s="14"/>
      <c r="C31" s="22"/>
      <c r="D31" s="22"/>
      <c r="E31" s="18"/>
      <c r="F31" s="22"/>
      <c r="G31" s="22"/>
      <c r="H31" s="22"/>
      <c r="I31" s="22"/>
      <c r="J31" s="22"/>
      <c r="K31" s="18"/>
      <c r="L31" s="14"/>
      <c r="M31" s="14"/>
    </row>
    <row r="32" spans="1:13" s="16" customFormat="1" x14ac:dyDescent="0.3">
      <c r="A32" s="14"/>
      <c r="C32" s="22"/>
      <c r="D32" s="22"/>
      <c r="E32" s="23"/>
      <c r="F32" s="22"/>
      <c r="G32" s="22"/>
      <c r="H32" s="22"/>
      <c r="I32" s="22"/>
      <c r="J32" s="22"/>
      <c r="K32" s="18"/>
      <c r="L32" s="14"/>
      <c r="M32" s="14"/>
    </row>
    <row r="33" spans="1:13" s="16" customFormat="1" x14ac:dyDescent="0.3">
      <c r="A33" s="14"/>
      <c r="C33" s="24"/>
      <c r="D33" s="24"/>
      <c r="F33" s="24"/>
      <c r="G33" s="24"/>
      <c r="H33" s="24"/>
      <c r="I33" s="24"/>
      <c r="J33" s="24"/>
      <c r="K33" s="18"/>
      <c r="L33" s="14"/>
      <c r="M33" s="14"/>
    </row>
    <row r="34" spans="1:13" s="16" customFormat="1" x14ac:dyDescent="0.3">
      <c r="A34" s="14"/>
      <c r="C34" s="24"/>
      <c r="D34" s="24"/>
      <c r="F34" s="24"/>
      <c r="G34" s="24"/>
      <c r="H34" s="24"/>
      <c r="I34" s="24"/>
      <c r="J34" s="24"/>
      <c r="K34" s="23"/>
      <c r="L34" s="14"/>
      <c r="M34" s="14"/>
    </row>
    <row r="35" spans="1:13" s="16" customFormat="1" x14ac:dyDescent="0.3">
      <c r="A35" s="14"/>
      <c r="C35" s="24"/>
      <c r="D35" s="24"/>
      <c r="F35" s="24"/>
      <c r="G35" s="24"/>
      <c r="H35" s="24"/>
      <c r="I35" s="24"/>
      <c r="J35" s="24"/>
      <c r="L35" s="14"/>
      <c r="M35" s="14"/>
    </row>
    <row r="36" spans="1:13" s="16" customFormat="1" x14ac:dyDescent="0.3">
      <c r="A36" s="14"/>
      <c r="C36" s="24"/>
      <c r="D36" s="24"/>
      <c r="F36" s="24"/>
      <c r="G36" s="24"/>
      <c r="H36" s="24"/>
      <c r="I36" s="24"/>
      <c r="J36" s="24"/>
      <c r="L36" s="14"/>
      <c r="M36" s="14"/>
    </row>
    <row r="37" spans="1:13" s="16" customFormat="1" ht="16.5" customHeight="1" x14ac:dyDescent="0.3">
      <c r="A37" s="14"/>
      <c r="C37" s="24"/>
      <c r="D37" s="24"/>
      <c r="E37" s="14"/>
      <c r="F37" s="24"/>
      <c r="G37" s="24"/>
      <c r="H37" s="24"/>
      <c r="I37" s="24"/>
      <c r="J37" s="24"/>
      <c r="L37" s="14"/>
      <c r="M37" s="14"/>
    </row>
    <row r="38" spans="1:13" s="16" customFormat="1" ht="15.75" customHeight="1" x14ac:dyDescent="0.3">
      <c r="A38" s="14"/>
      <c r="B38" s="17"/>
      <c r="C38" s="24"/>
      <c r="D38" s="24"/>
      <c r="E38" s="14"/>
      <c r="F38" s="24"/>
      <c r="G38" s="24"/>
      <c r="H38" s="24"/>
      <c r="I38" s="24"/>
      <c r="J38" s="24"/>
      <c r="L38" s="14"/>
      <c r="M38" s="14"/>
    </row>
    <row r="39" spans="1:13" s="16" customFormat="1" ht="16.5" customHeight="1" x14ac:dyDescent="0.3">
      <c r="A39" s="14"/>
      <c r="B39" s="17"/>
      <c r="C39" s="24"/>
      <c r="D39" s="24"/>
      <c r="E39" s="14"/>
      <c r="F39" s="24"/>
      <c r="G39" s="24"/>
      <c r="H39" s="24"/>
      <c r="I39" s="24"/>
      <c r="J39" s="24"/>
      <c r="K39" s="14"/>
      <c r="L39" s="14"/>
      <c r="M39" s="14"/>
    </row>
    <row r="40" spans="1:13" s="16" customFormat="1" ht="16.5" customHeight="1" x14ac:dyDescent="0.3">
      <c r="A40" s="14"/>
      <c r="C40" s="24"/>
      <c r="D40" s="24"/>
      <c r="F40" s="24"/>
      <c r="G40" s="24"/>
      <c r="H40" s="24"/>
      <c r="I40" s="24"/>
      <c r="J40" s="24"/>
      <c r="K40" s="14"/>
      <c r="L40" s="14"/>
      <c r="M40" s="14"/>
    </row>
    <row r="41" spans="1:13" s="16" customFormat="1" ht="15.75" customHeight="1" x14ac:dyDescent="0.3">
      <c r="A41" s="14"/>
      <c r="C41" s="24"/>
      <c r="D41" s="24"/>
      <c r="E41" s="14"/>
      <c r="F41" s="24"/>
      <c r="G41" s="24"/>
      <c r="H41" s="24"/>
      <c r="I41" s="24"/>
      <c r="J41" s="24"/>
      <c r="K41" s="14"/>
      <c r="L41" s="14"/>
      <c r="M41" s="14"/>
    </row>
    <row r="42" spans="1:13" s="16" customFormat="1" ht="15.75" customHeight="1" x14ac:dyDescent="0.3">
      <c r="A42" s="14"/>
      <c r="C42" s="24"/>
      <c r="D42" s="24"/>
      <c r="E42" s="14"/>
      <c r="F42" s="24"/>
      <c r="G42" s="24"/>
      <c r="H42" s="24"/>
      <c r="I42" s="24"/>
      <c r="J42" s="24"/>
      <c r="L42" s="14"/>
      <c r="M42" s="14"/>
    </row>
    <row r="43" spans="1:13" s="16" customFormat="1" ht="15.75" customHeight="1" x14ac:dyDescent="0.3">
      <c r="A43" s="14"/>
      <c r="B43" s="14"/>
      <c r="C43" s="25"/>
      <c r="D43" s="25"/>
      <c r="E43" s="14"/>
      <c r="F43" s="25"/>
      <c r="G43" s="25"/>
      <c r="H43" s="25"/>
      <c r="I43" s="25"/>
      <c r="J43" s="25"/>
      <c r="K43" s="14"/>
      <c r="L43" s="14"/>
      <c r="M43" s="14"/>
    </row>
    <row r="44" spans="1:13" s="16" customFormat="1" ht="15.75" customHeight="1" x14ac:dyDescent="0.3">
      <c r="A44" s="14"/>
      <c r="B44" s="14"/>
      <c r="C44" s="25"/>
      <c r="D44" s="25"/>
      <c r="E44" s="14"/>
      <c r="F44" s="25"/>
      <c r="G44" s="25"/>
      <c r="H44" s="25"/>
      <c r="I44" s="25"/>
      <c r="J44" s="25"/>
      <c r="K44" s="14"/>
      <c r="L44" s="14"/>
      <c r="M44" s="14"/>
    </row>
    <row r="45" spans="1:13" s="16" customFormat="1" ht="15.75" customHeight="1" x14ac:dyDescent="0.3">
      <c r="A45" s="14"/>
      <c r="B45" s="14"/>
      <c r="C45" s="25"/>
      <c r="D45" s="25"/>
      <c r="E45" s="14"/>
      <c r="F45" s="25"/>
      <c r="G45" s="25"/>
      <c r="H45" s="25"/>
      <c r="I45" s="25"/>
      <c r="J45" s="25"/>
      <c r="K45" s="14"/>
      <c r="L45" s="14"/>
      <c r="M45" s="14"/>
    </row>
    <row r="46" spans="1:13" s="16" customFormat="1" ht="15.75" customHeight="1" x14ac:dyDescent="0.3">
      <c r="A46" s="14"/>
      <c r="B46" s="14"/>
      <c r="C46" s="25"/>
      <c r="D46" s="25"/>
      <c r="E46" s="14"/>
      <c r="F46" s="25"/>
      <c r="G46" s="25"/>
      <c r="H46" s="25"/>
      <c r="I46" s="25"/>
      <c r="J46" s="25"/>
      <c r="K46" s="14"/>
      <c r="L46" s="14"/>
      <c r="M46" s="14"/>
    </row>
    <row r="47" spans="1:13" s="16" customFormat="1" ht="15.75" customHeight="1" x14ac:dyDescent="0.3">
      <c r="A47" s="14"/>
      <c r="B47" s="14"/>
      <c r="C47" s="25"/>
      <c r="D47" s="25"/>
      <c r="E47" s="14"/>
      <c r="F47" s="25"/>
      <c r="G47" s="25"/>
      <c r="H47" s="25"/>
      <c r="I47" s="25"/>
      <c r="J47" s="25"/>
      <c r="K47" s="14"/>
      <c r="L47" s="14"/>
      <c r="M47" s="14"/>
    </row>
    <row r="48" spans="1:13" s="16" customFormat="1" ht="15.75" customHeight="1" x14ac:dyDescent="0.3">
      <c r="A48" s="14"/>
      <c r="B48" s="14"/>
      <c r="C48" s="25"/>
      <c r="D48" s="25"/>
      <c r="E48" s="14"/>
      <c r="F48" s="25"/>
      <c r="G48" s="25"/>
      <c r="H48" s="25"/>
      <c r="I48" s="25"/>
      <c r="J48" s="25"/>
      <c r="K48" s="14"/>
      <c r="L48" s="14"/>
      <c r="M48" s="14"/>
    </row>
    <row r="49" spans="1:13" s="16" customFormat="1" ht="15.75" customHeight="1" x14ac:dyDescent="0.3">
      <c r="A49" s="14"/>
      <c r="B49" s="14"/>
      <c r="C49" s="25"/>
      <c r="D49" s="25"/>
      <c r="E49" s="14"/>
      <c r="F49" s="25"/>
      <c r="G49" s="25"/>
      <c r="H49" s="25"/>
      <c r="I49" s="25"/>
      <c r="J49" s="25"/>
      <c r="K49" s="14"/>
      <c r="L49" s="14"/>
      <c r="M49" s="14"/>
    </row>
    <row r="50" spans="1:13" s="16" customFormat="1" ht="15.75" customHeight="1" x14ac:dyDescent="0.3">
      <c r="A50" s="14"/>
      <c r="B50" s="14"/>
      <c r="C50" s="25"/>
      <c r="D50" s="25"/>
      <c r="E50" s="14"/>
      <c r="F50" s="25"/>
      <c r="G50" s="25"/>
      <c r="H50" s="25"/>
      <c r="I50" s="25"/>
      <c r="J50" s="25"/>
      <c r="K50" s="14"/>
      <c r="L50" s="14"/>
      <c r="M50" s="14"/>
    </row>
    <row r="51" spans="1:13" s="16" customFormat="1" ht="15.75" customHeight="1" x14ac:dyDescent="0.3">
      <c r="A51" s="14"/>
      <c r="C51" s="24"/>
      <c r="D51" s="24"/>
      <c r="E51" s="14"/>
      <c r="F51" s="24"/>
      <c r="G51" s="24"/>
      <c r="H51" s="24"/>
      <c r="I51" s="24"/>
      <c r="J51" s="24"/>
      <c r="K51" s="14"/>
      <c r="L51" s="14"/>
      <c r="M51" s="14"/>
    </row>
    <row r="52" spans="1:13" s="16" customFormat="1" ht="15.75" customHeight="1" x14ac:dyDescent="0.3">
      <c r="A52" s="14"/>
      <c r="B52" s="14"/>
      <c r="C52" s="25"/>
      <c r="D52" s="25"/>
      <c r="E52" s="14"/>
      <c r="F52" s="25"/>
      <c r="G52" s="25"/>
      <c r="H52" s="25"/>
      <c r="I52" s="25"/>
      <c r="J52" s="25"/>
      <c r="K52" s="14"/>
      <c r="L52" s="14"/>
      <c r="M52" s="14"/>
    </row>
    <row r="53" spans="1:13" s="16" customFormat="1" ht="15.75" customHeight="1" x14ac:dyDescent="0.3">
      <c r="A53" s="14"/>
      <c r="B53" s="14"/>
      <c r="C53" s="25"/>
      <c r="D53" s="25"/>
      <c r="E53" s="14"/>
      <c r="F53" s="25"/>
      <c r="G53" s="25"/>
      <c r="H53" s="25"/>
      <c r="I53" s="25"/>
      <c r="J53" s="25"/>
      <c r="K53" s="14"/>
      <c r="L53" s="14"/>
      <c r="M53" s="14"/>
    </row>
    <row r="54" spans="1:13" s="16" customFormat="1" ht="15.75" customHeight="1" x14ac:dyDescent="0.3">
      <c r="A54" s="14"/>
      <c r="B54" s="14"/>
      <c r="C54" s="25"/>
      <c r="D54" s="25"/>
      <c r="E54" s="14"/>
      <c r="F54" s="25"/>
      <c r="G54" s="25"/>
      <c r="H54" s="25"/>
      <c r="I54" s="25"/>
      <c r="J54" s="25"/>
      <c r="K54" s="14"/>
      <c r="L54" s="14"/>
      <c r="M54" s="14"/>
    </row>
    <row r="55" spans="1:13" s="16" customFormat="1" ht="15.75" customHeight="1" x14ac:dyDescent="0.3">
      <c r="A55" s="14"/>
      <c r="B55" s="14"/>
      <c r="C55" s="25"/>
      <c r="D55" s="25"/>
      <c r="E55" s="14"/>
      <c r="F55" s="25"/>
      <c r="G55" s="25"/>
      <c r="H55" s="25"/>
      <c r="I55" s="25"/>
      <c r="J55" s="25"/>
      <c r="K55" s="14"/>
      <c r="L55" s="14"/>
      <c r="M55" s="14"/>
    </row>
    <row r="56" spans="1:13" s="16" customFormat="1" ht="15.75" customHeight="1" x14ac:dyDescent="0.3">
      <c r="A56" s="14"/>
      <c r="B56" s="14"/>
      <c r="C56" s="25"/>
      <c r="D56" s="25"/>
      <c r="E56" s="14"/>
      <c r="F56" s="25"/>
      <c r="G56" s="25"/>
      <c r="H56" s="25"/>
      <c r="I56" s="25"/>
      <c r="J56" s="25"/>
      <c r="K56" s="14"/>
      <c r="L56" s="14"/>
      <c r="M56" s="14"/>
    </row>
    <row r="57" spans="1:13" s="16" customFormat="1" ht="15.75" customHeight="1" x14ac:dyDescent="0.3">
      <c r="A57" s="14"/>
      <c r="B57" s="14"/>
      <c r="C57" s="25"/>
      <c r="D57" s="25"/>
      <c r="E57" s="14"/>
      <c r="F57" s="25"/>
      <c r="G57" s="25"/>
      <c r="H57" s="25"/>
      <c r="I57" s="25"/>
      <c r="J57" s="25"/>
      <c r="K57" s="14"/>
      <c r="L57" s="14"/>
      <c r="M57" s="14"/>
    </row>
    <row r="58" spans="1:13" s="16" customFormat="1" ht="15.75" customHeight="1" x14ac:dyDescent="0.3">
      <c r="A58" s="14"/>
      <c r="B58" s="14"/>
      <c r="C58" s="25"/>
      <c r="D58" s="25"/>
      <c r="E58" s="14"/>
      <c r="F58" s="25"/>
      <c r="G58" s="25"/>
      <c r="H58" s="25"/>
      <c r="I58" s="25"/>
      <c r="J58" s="25"/>
      <c r="K58" s="14"/>
      <c r="L58" s="14"/>
      <c r="M58" s="14"/>
    </row>
    <row r="59" spans="1:13" s="16" customFormat="1" ht="15.75" customHeight="1" x14ac:dyDescent="0.3">
      <c r="A59" s="14"/>
      <c r="B59" s="14"/>
      <c r="C59" s="25"/>
      <c r="D59" s="25"/>
      <c r="E59" s="14"/>
      <c r="F59" s="25"/>
      <c r="G59" s="25"/>
      <c r="H59" s="25"/>
      <c r="I59" s="25"/>
      <c r="J59" s="25"/>
      <c r="K59" s="14"/>
      <c r="L59" s="14"/>
      <c r="M59" s="14"/>
    </row>
    <row r="60" spans="1:13" s="16" customFormat="1" ht="15.75" customHeight="1" x14ac:dyDescent="0.3">
      <c r="A60" s="14"/>
      <c r="B60" s="14"/>
      <c r="C60" s="25"/>
      <c r="D60" s="25"/>
      <c r="E60" s="14"/>
      <c r="F60" s="25"/>
      <c r="G60" s="25"/>
      <c r="H60" s="25"/>
      <c r="I60" s="25"/>
      <c r="J60" s="25"/>
      <c r="K60" s="14"/>
      <c r="L60" s="14"/>
      <c r="M60" s="14"/>
    </row>
    <row r="61" spans="1:13" s="16" customFormat="1" ht="15.75" customHeight="1" x14ac:dyDescent="0.3">
      <c r="A61" s="14"/>
      <c r="B61" s="14"/>
      <c r="C61" s="25"/>
      <c r="D61" s="25"/>
      <c r="E61" s="14"/>
      <c r="F61" s="25"/>
      <c r="G61" s="25"/>
      <c r="H61" s="25"/>
      <c r="I61" s="25"/>
      <c r="J61" s="25"/>
      <c r="K61" s="14"/>
      <c r="L61" s="14"/>
      <c r="M61" s="14"/>
    </row>
    <row r="62" spans="1:13" s="16" customFormat="1" ht="15.75" customHeight="1" x14ac:dyDescent="0.3">
      <c r="A62" s="14"/>
      <c r="B62" s="14"/>
      <c r="C62" s="25"/>
      <c r="D62" s="25"/>
      <c r="E62" s="14"/>
      <c r="F62" s="25"/>
      <c r="G62" s="25"/>
      <c r="H62" s="25"/>
      <c r="I62" s="25"/>
      <c r="J62" s="25"/>
      <c r="K62" s="14"/>
      <c r="L62" s="14"/>
      <c r="M62" s="14"/>
    </row>
    <row r="63" spans="1:13" s="16" customFormat="1" ht="15.75" customHeight="1" x14ac:dyDescent="0.3">
      <c r="B63" s="14"/>
      <c r="C63" s="25"/>
      <c r="D63" s="25"/>
      <c r="E63" s="14"/>
      <c r="F63" s="25"/>
      <c r="G63" s="25"/>
      <c r="H63" s="25"/>
      <c r="I63" s="25"/>
      <c r="J63" s="25"/>
      <c r="K63" s="14"/>
      <c r="L63" s="14"/>
      <c r="M63" s="14"/>
    </row>
    <row r="64" spans="1:13" s="16" customFormat="1" ht="15.75" customHeight="1" x14ac:dyDescent="0.3">
      <c r="B64" s="14"/>
      <c r="C64" s="25"/>
      <c r="D64" s="25"/>
      <c r="E64" s="14"/>
      <c r="F64" s="25"/>
      <c r="G64" s="25"/>
      <c r="H64" s="25"/>
      <c r="I64" s="25"/>
      <c r="J64" s="25"/>
      <c r="K64" s="14"/>
      <c r="L64" s="14"/>
      <c r="M64" s="14"/>
    </row>
    <row r="65" spans="1:13" s="16" customFormat="1" ht="15.75" customHeight="1" x14ac:dyDescent="0.3">
      <c r="A65" s="14"/>
      <c r="B65" s="14"/>
      <c r="C65" s="25"/>
      <c r="D65" s="25"/>
      <c r="E65" s="14"/>
      <c r="F65" s="25"/>
      <c r="G65" s="25"/>
      <c r="H65" s="25"/>
      <c r="I65" s="25"/>
      <c r="J65" s="25"/>
      <c r="K65" s="14"/>
      <c r="L65" s="14"/>
      <c r="M65" s="14"/>
    </row>
    <row r="66" spans="1:13" s="16" customFormat="1" ht="15.75" customHeight="1" x14ac:dyDescent="0.3">
      <c r="A66" s="14"/>
      <c r="B66" s="14"/>
      <c r="C66" s="25"/>
      <c r="D66" s="25"/>
      <c r="E66" s="14"/>
      <c r="F66" s="25"/>
      <c r="G66" s="25"/>
      <c r="H66" s="25"/>
      <c r="I66" s="25"/>
      <c r="J66" s="25"/>
      <c r="K66" s="14"/>
      <c r="L66" s="14"/>
      <c r="M66" s="14"/>
    </row>
    <row r="67" spans="1:13" s="16" customFormat="1" ht="15.75" customHeight="1" x14ac:dyDescent="0.3">
      <c r="A67" s="14"/>
      <c r="B67" s="14"/>
      <c r="C67" s="25"/>
      <c r="D67" s="25"/>
      <c r="E67" s="14"/>
      <c r="F67" s="25"/>
      <c r="G67" s="25"/>
      <c r="H67" s="25"/>
      <c r="I67" s="25"/>
      <c r="J67" s="25"/>
      <c r="K67" s="14"/>
      <c r="L67" s="14"/>
      <c r="M67" s="14"/>
    </row>
    <row r="68" spans="1:13" s="16" customFormat="1" ht="15.75" customHeight="1" x14ac:dyDescent="0.3">
      <c r="A68" s="14"/>
      <c r="B68" s="14"/>
      <c r="C68" s="25"/>
      <c r="D68" s="25"/>
      <c r="E68" s="14"/>
      <c r="F68" s="25"/>
      <c r="G68" s="25"/>
      <c r="H68" s="25"/>
      <c r="I68" s="25"/>
      <c r="J68" s="25"/>
      <c r="K68" s="14"/>
      <c r="L68" s="14"/>
      <c r="M68" s="14"/>
    </row>
    <row r="69" spans="1:13" s="16" customFormat="1" ht="15.75" customHeight="1" x14ac:dyDescent="0.3">
      <c r="B69" s="14"/>
      <c r="C69" s="25"/>
      <c r="D69" s="25"/>
      <c r="E69" s="14"/>
      <c r="F69" s="25"/>
      <c r="G69" s="25"/>
      <c r="H69" s="25"/>
      <c r="I69" s="25"/>
      <c r="J69" s="25"/>
      <c r="K69" s="14"/>
    </row>
    <row r="70" spans="1:13" s="16" customFormat="1" ht="15.75" customHeight="1" x14ac:dyDescent="0.3">
      <c r="B70" s="14"/>
      <c r="C70" s="25"/>
      <c r="D70" s="25"/>
      <c r="E70" s="14"/>
      <c r="F70" s="25"/>
      <c r="G70" s="25"/>
      <c r="H70" s="25"/>
      <c r="I70" s="25"/>
      <c r="J70" s="25"/>
      <c r="K70" s="14"/>
    </row>
    <row r="71" spans="1:13" s="16" customFormat="1" ht="15.75" customHeight="1" x14ac:dyDescent="0.3">
      <c r="B71" s="14"/>
      <c r="C71" s="25"/>
      <c r="D71" s="25"/>
      <c r="E71" s="14"/>
      <c r="F71" s="25"/>
      <c r="G71" s="25"/>
      <c r="H71" s="25"/>
      <c r="I71" s="25"/>
      <c r="J71" s="25"/>
      <c r="K71" s="14"/>
    </row>
    <row r="72" spans="1:13" s="16" customFormat="1" ht="15.75" customHeight="1" x14ac:dyDescent="0.3">
      <c r="B72" s="14"/>
      <c r="C72" s="25"/>
      <c r="D72" s="25"/>
      <c r="E72" s="14"/>
      <c r="F72" s="25"/>
      <c r="G72" s="25"/>
      <c r="H72" s="25"/>
      <c r="I72" s="25"/>
      <c r="J72" s="25"/>
      <c r="K72" s="14"/>
    </row>
    <row r="73" spans="1:13" s="16" customFormat="1" x14ac:dyDescent="0.3">
      <c r="B73" s="14"/>
      <c r="C73" s="25"/>
      <c r="D73" s="25"/>
      <c r="E73" s="14"/>
      <c r="F73" s="25"/>
      <c r="G73" s="25"/>
      <c r="H73" s="25"/>
      <c r="I73" s="25"/>
      <c r="J73" s="25"/>
      <c r="K73" s="14"/>
    </row>
    <row r="74" spans="1:13" s="16" customFormat="1" ht="15.75" customHeight="1" x14ac:dyDescent="0.3">
      <c r="C74" s="24"/>
      <c r="D74" s="24"/>
      <c r="E74" s="14"/>
      <c r="F74" s="24"/>
      <c r="G74" s="24"/>
      <c r="H74" s="24"/>
      <c r="I74" s="24"/>
      <c r="J74" s="24"/>
      <c r="K74" s="14"/>
    </row>
    <row r="75" spans="1:13" s="16" customFormat="1" x14ac:dyDescent="0.3">
      <c r="B75" s="14"/>
      <c r="C75" s="25"/>
      <c r="D75" s="25"/>
      <c r="E75" s="14"/>
      <c r="F75" s="25"/>
      <c r="G75" s="25"/>
      <c r="H75" s="25"/>
      <c r="I75" s="25"/>
      <c r="J75" s="25"/>
      <c r="K75" s="14"/>
    </row>
    <row r="76" spans="1:13" s="16" customFormat="1" x14ac:dyDescent="0.3">
      <c r="C76" s="24"/>
      <c r="D76" s="24"/>
      <c r="E76" s="14"/>
      <c r="F76" s="24"/>
      <c r="G76" s="24"/>
      <c r="H76" s="24"/>
      <c r="I76" s="24"/>
      <c r="J76" s="24"/>
      <c r="K76" s="14"/>
    </row>
    <row r="77" spans="1:13" s="16" customFormat="1" x14ac:dyDescent="0.3">
      <c r="C77" s="24"/>
      <c r="D77" s="24"/>
      <c r="E77" s="14"/>
      <c r="F77" s="24"/>
      <c r="G77" s="24"/>
      <c r="H77" s="24"/>
      <c r="I77" s="24"/>
      <c r="J77" s="24"/>
      <c r="K77" s="14"/>
    </row>
    <row r="78" spans="1:13" s="16" customFormat="1" x14ac:dyDescent="0.3">
      <c r="B78" s="14"/>
      <c r="C78" s="25"/>
      <c r="D78" s="25"/>
      <c r="E78" s="14"/>
      <c r="F78" s="25"/>
      <c r="G78" s="25"/>
      <c r="H78" s="25"/>
      <c r="I78" s="25"/>
      <c r="J78" s="25"/>
      <c r="K78" s="14"/>
    </row>
    <row r="79" spans="1:13" s="16" customFormat="1" x14ac:dyDescent="0.3">
      <c r="B79" s="14"/>
      <c r="C79" s="25"/>
      <c r="D79" s="25"/>
      <c r="E79" s="14"/>
      <c r="F79" s="25"/>
      <c r="G79" s="25"/>
      <c r="H79" s="25"/>
      <c r="I79" s="25"/>
      <c r="J79" s="25"/>
      <c r="K79" s="14"/>
    </row>
    <row r="80" spans="1:13" s="16" customFormat="1" x14ac:dyDescent="0.3">
      <c r="B80" s="14"/>
      <c r="C80" s="25"/>
      <c r="D80" s="25"/>
      <c r="E80" s="14"/>
      <c r="F80" s="25"/>
      <c r="G80" s="25"/>
      <c r="H80" s="25"/>
      <c r="I80" s="25"/>
      <c r="J80" s="25"/>
      <c r="K80" s="14"/>
    </row>
    <row r="81" spans="2:11" s="16" customFormat="1" ht="15.75" customHeight="1" x14ac:dyDescent="0.3">
      <c r="B81" s="14"/>
      <c r="C81" s="25"/>
      <c r="D81" s="25"/>
      <c r="E81" s="14"/>
      <c r="F81" s="25"/>
      <c r="G81" s="25"/>
      <c r="H81" s="25"/>
      <c r="I81" s="25"/>
      <c r="J81" s="25"/>
      <c r="K81" s="14"/>
    </row>
    <row r="82" spans="2:11" s="16" customFormat="1" ht="15.75" customHeight="1" x14ac:dyDescent="0.3">
      <c r="C82" s="24"/>
      <c r="D82" s="24"/>
      <c r="F82" s="24"/>
      <c r="G82" s="24"/>
      <c r="H82" s="24"/>
      <c r="I82" s="24"/>
      <c r="J82" s="24"/>
      <c r="K82" s="14"/>
    </row>
    <row r="83" spans="2:11" s="16" customFormat="1" x14ac:dyDescent="0.3">
      <c r="C83" s="24"/>
      <c r="D83" s="24"/>
      <c r="F83" s="24"/>
      <c r="G83" s="24"/>
      <c r="H83" s="24"/>
      <c r="I83" s="24"/>
      <c r="J83" s="24"/>
      <c r="K83" s="14"/>
    </row>
    <row r="84" spans="2:11" s="16" customFormat="1" x14ac:dyDescent="0.3">
      <c r="C84" s="24"/>
      <c r="D84" s="24"/>
      <c r="F84" s="24"/>
      <c r="G84" s="24"/>
      <c r="H84" s="24"/>
      <c r="I84" s="24"/>
      <c r="J84" s="24"/>
    </row>
    <row r="85" spans="2:11" s="16" customFormat="1" x14ac:dyDescent="0.3">
      <c r="C85" s="24"/>
      <c r="D85" s="24"/>
      <c r="F85" s="24"/>
      <c r="G85" s="24"/>
      <c r="H85" s="24"/>
      <c r="I85" s="24"/>
      <c r="J85" s="24"/>
    </row>
    <row r="86" spans="2:11" s="16" customFormat="1" x14ac:dyDescent="0.3">
      <c r="C86" s="24"/>
      <c r="D86" s="24"/>
      <c r="F86" s="24"/>
      <c r="G86" s="24"/>
      <c r="H86" s="24"/>
      <c r="I86" s="24"/>
      <c r="J86" s="24"/>
    </row>
    <row r="87" spans="2:11" s="16" customFormat="1" x14ac:dyDescent="0.3">
      <c r="C87" s="24"/>
      <c r="D87" s="24"/>
      <c r="F87" s="24"/>
      <c r="G87" s="24"/>
      <c r="H87" s="24"/>
      <c r="I87" s="24"/>
      <c r="J87" s="24"/>
    </row>
    <row r="88" spans="2:11" s="16" customFormat="1" x14ac:dyDescent="0.3">
      <c r="C88" s="24"/>
      <c r="D88" s="24"/>
      <c r="F88" s="24"/>
      <c r="G88" s="24"/>
      <c r="H88" s="24"/>
      <c r="I88" s="24"/>
      <c r="J88" s="24"/>
    </row>
    <row r="89" spans="2:11" s="16" customFormat="1" x14ac:dyDescent="0.3">
      <c r="C89" s="24"/>
      <c r="D89" s="24"/>
      <c r="F89" s="24"/>
      <c r="G89" s="24"/>
      <c r="H89" s="24"/>
      <c r="I89" s="24"/>
      <c r="J89" s="24"/>
    </row>
    <row r="90" spans="2:11" s="16" customFormat="1" x14ac:dyDescent="0.3">
      <c r="C90" s="24"/>
      <c r="D90" s="24"/>
      <c r="F90" s="24"/>
      <c r="G90" s="24"/>
      <c r="H90" s="24"/>
      <c r="I90" s="24"/>
      <c r="J90" s="24"/>
    </row>
    <row r="91" spans="2:11" s="16" customFormat="1" x14ac:dyDescent="0.3">
      <c r="C91" s="24"/>
      <c r="D91" s="24"/>
      <c r="F91" s="24"/>
      <c r="G91" s="24"/>
      <c r="H91" s="24"/>
      <c r="I91" s="24"/>
      <c r="J91" s="24"/>
    </row>
    <row r="92" spans="2:11" s="16" customFormat="1" x14ac:dyDescent="0.3">
      <c r="C92" s="24"/>
      <c r="D92" s="24"/>
      <c r="F92" s="24"/>
      <c r="G92" s="24"/>
      <c r="H92" s="24"/>
      <c r="I92" s="24"/>
      <c r="J92" s="24"/>
    </row>
    <row r="93" spans="2:11" s="16" customFormat="1" x14ac:dyDescent="0.3">
      <c r="C93" s="24"/>
      <c r="D93" s="24"/>
      <c r="F93" s="24"/>
      <c r="G93" s="24"/>
      <c r="H93" s="24"/>
      <c r="I93" s="24"/>
      <c r="J93" s="24"/>
    </row>
    <row r="94" spans="2:11" s="16" customFormat="1" x14ac:dyDescent="0.3">
      <c r="C94" s="24"/>
      <c r="D94" s="24"/>
      <c r="F94" s="24"/>
      <c r="G94" s="24"/>
      <c r="H94" s="24"/>
      <c r="I94" s="24"/>
      <c r="J94" s="24"/>
    </row>
    <row r="95" spans="2:11" s="16" customFormat="1" x14ac:dyDescent="0.3">
      <c r="C95" s="24"/>
      <c r="D95" s="24"/>
      <c r="F95" s="24"/>
      <c r="G95" s="24"/>
      <c r="H95" s="24"/>
      <c r="I95" s="24"/>
      <c r="J95" s="24"/>
    </row>
    <row r="96" spans="2:11" s="16" customFormat="1" x14ac:dyDescent="0.3">
      <c r="C96" s="24"/>
      <c r="D96" s="24"/>
      <c r="F96" s="24"/>
      <c r="G96" s="24"/>
      <c r="H96" s="24"/>
      <c r="I96" s="24"/>
      <c r="J96" s="24"/>
    </row>
    <row r="97" spans="3:10" s="16" customFormat="1" x14ac:dyDescent="0.3">
      <c r="C97" s="24"/>
      <c r="D97" s="24"/>
      <c r="F97" s="24"/>
      <c r="G97" s="24"/>
      <c r="H97" s="24"/>
      <c r="I97" s="24"/>
      <c r="J97" s="24"/>
    </row>
    <row r="98" spans="3:10" s="16" customFormat="1" x14ac:dyDescent="0.3">
      <c r="C98" s="24"/>
      <c r="D98" s="24"/>
      <c r="F98" s="24"/>
      <c r="G98" s="24"/>
      <c r="H98" s="24"/>
      <c r="I98" s="24"/>
      <c r="J98" s="24"/>
    </row>
    <row r="99" spans="3:10" s="16" customFormat="1" x14ac:dyDescent="0.3">
      <c r="C99" s="24"/>
      <c r="D99" s="24"/>
      <c r="F99" s="24"/>
      <c r="G99" s="24"/>
      <c r="H99" s="24"/>
      <c r="I99" s="24"/>
      <c r="J99" s="24"/>
    </row>
    <row r="100" spans="3:10" s="16" customFormat="1" x14ac:dyDescent="0.3">
      <c r="C100" s="24"/>
      <c r="D100" s="24"/>
      <c r="F100" s="24"/>
      <c r="G100" s="24"/>
      <c r="H100" s="24"/>
      <c r="I100" s="24"/>
      <c r="J100" s="24"/>
    </row>
    <row r="101" spans="3:10" s="16" customFormat="1" x14ac:dyDescent="0.3">
      <c r="C101" s="24"/>
      <c r="D101" s="24"/>
      <c r="F101" s="24"/>
      <c r="G101" s="24"/>
      <c r="H101" s="24"/>
      <c r="I101" s="24"/>
      <c r="J101" s="24"/>
    </row>
    <row r="102" spans="3:10" s="16" customFormat="1" x14ac:dyDescent="0.3">
      <c r="C102" s="24"/>
      <c r="D102" s="24"/>
      <c r="F102" s="24"/>
      <c r="G102" s="24"/>
      <c r="H102" s="24"/>
      <c r="I102" s="24"/>
      <c r="J102" s="24"/>
    </row>
    <row r="103" spans="3:10" s="16" customFormat="1" x14ac:dyDescent="0.3">
      <c r="C103" s="24"/>
      <c r="D103" s="24"/>
      <c r="F103" s="24"/>
      <c r="G103" s="24"/>
      <c r="H103" s="24"/>
      <c r="I103" s="24"/>
      <c r="J103" s="24"/>
    </row>
    <row r="104" spans="3:10" s="16" customFormat="1" x14ac:dyDescent="0.3">
      <c r="C104" s="24"/>
      <c r="D104" s="24"/>
      <c r="F104" s="24"/>
      <c r="G104" s="24"/>
      <c r="H104" s="24"/>
      <c r="I104" s="24"/>
      <c r="J104" s="24"/>
    </row>
    <row r="105" spans="3:10" s="16" customFormat="1" x14ac:dyDescent="0.3">
      <c r="C105" s="24"/>
      <c r="D105" s="24"/>
      <c r="F105" s="24"/>
      <c r="G105" s="24"/>
      <c r="H105" s="24"/>
      <c r="I105" s="24"/>
      <c r="J105" s="24"/>
    </row>
    <row r="106" spans="3:10" s="16" customFormat="1" x14ac:dyDescent="0.3">
      <c r="C106" s="24"/>
      <c r="D106" s="24"/>
      <c r="F106" s="24"/>
      <c r="G106" s="24"/>
      <c r="H106" s="24"/>
      <c r="I106" s="24"/>
      <c r="J106" s="24"/>
    </row>
    <row r="107" spans="3:10" s="16" customFormat="1" x14ac:dyDescent="0.3">
      <c r="C107" s="24"/>
      <c r="D107" s="24"/>
      <c r="F107" s="24"/>
      <c r="G107" s="24"/>
      <c r="H107" s="24"/>
      <c r="I107" s="24"/>
      <c r="J107" s="24"/>
    </row>
    <row r="108" spans="3:10" s="16" customFormat="1" x14ac:dyDescent="0.3">
      <c r="C108" s="24"/>
      <c r="D108" s="24"/>
      <c r="F108" s="24"/>
      <c r="G108" s="24"/>
      <c r="H108" s="24"/>
      <c r="I108" s="24"/>
      <c r="J108" s="24"/>
    </row>
    <row r="109" spans="3:10" s="16" customFormat="1" x14ac:dyDescent="0.3">
      <c r="C109" s="24"/>
      <c r="D109" s="24"/>
      <c r="F109" s="24"/>
      <c r="G109" s="24"/>
      <c r="H109" s="24"/>
      <c r="I109" s="24"/>
      <c r="J109" s="24"/>
    </row>
    <row r="110" spans="3:10" s="16" customFormat="1" x14ac:dyDescent="0.3">
      <c r="C110" s="24"/>
      <c r="D110" s="24"/>
      <c r="F110" s="24"/>
      <c r="G110" s="24"/>
      <c r="H110" s="24"/>
      <c r="I110" s="24"/>
      <c r="J110" s="24"/>
    </row>
    <row r="111" spans="3:10" s="16" customFormat="1" x14ac:dyDescent="0.3">
      <c r="C111" s="24"/>
      <c r="D111" s="24"/>
      <c r="F111" s="24"/>
      <c r="G111" s="24"/>
      <c r="H111" s="24"/>
      <c r="I111" s="24"/>
      <c r="J111" s="24"/>
    </row>
    <row r="112" spans="3:10" s="16" customFormat="1" x14ac:dyDescent="0.3">
      <c r="C112" s="24"/>
      <c r="D112" s="24"/>
      <c r="F112" s="24"/>
      <c r="G112" s="24"/>
      <c r="H112" s="24"/>
      <c r="I112" s="24"/>
      <c r="J112" s="24"/>
    </row>
    <row r="113" spans="3:10" s="16" customFormat="1" x14ac:dyDescent="0.3">
      <c r="C113" s="24"/>
      <c r="D113" s="24"/>
      <c r="F113" s="24"/>
      <c r="G113" s="24"/>
      <c r="H113" s="24"/>
      <c r="I113" s="24"/>
      <c r="J113" s="24"/>
    </row>
    <row r="114" spans="3:10" s="16" customFormat="1" x14ac:dyDescent="0.3">
      <c r="C114" s="24"/>
      <c r="D114" s="24"/>
      <c r="F114" s="24"/>
      <c r="G114" s="24"/>
      <c r="H114" s="24"/>
      <c r="I114" s="24"/>
      <c r="J114" s="24"/>
    </row>
    <row r="115" spans="3:10" s="16" customFormat="1" x14ac:dyDescent="0.3">
      <c r="C115" s="24"/>
      <c r="D115" s="24"/>
      <c r="F115" s="24"/>
      <c r="G115" s="24"/>
      <c r="H115" s="24"/>
      <c r="I115" s="24"/>
      <c r="J115" s="24"/>
    </row>
    <row r="116" spans="3:10" s="16" customFormat="1" x14ac:dyDescent="0.3">
      <c r="C116" s="24"/>
      <c r="D116" s="24"/>
      <c r="F116" s="24"/>
      <c r="G116" s="24"/>
      <c r="H116" s="24"/>
      <c r="I116" s="24"/>
      <c r="J116" s="24"/>
    </row>
    <row r="117" spans="3:10" s="16" customFormat="1" x14ac:dyDescent="0.3">
      <c r="C117" s="24"/>
      <c r="D117" s="24"/>
      <c r="F117" s="24"/>
      <c r="G117" s="24"/>
      <c r="H117" s="24"/>
      <c r="I117" s="24"/>
      <c r="J117" s="24"/>
    </row>
    <row r="118" spans="3:10" s="16" customFormat="1" x14ac:dyDescent="0.3">
      <c r="C118" s="24"/>
      <c r="D118" s="24"/>
      <c r="F118" s="24"/>
      <c r="G118" s="24"/>
      <c r="H118" s="24"/>
      <c r="I118" s="24"/>
      <c r="J118" s="24"/>
    </row>
    <row r="119" spans="3:10" s="16" customFormat="1" x14ac:dyDescent="0.3">
      <c r="C119" s="24"/>
      <c r="D119" s="24"/>
      <c r="F119" s="24"/>
      <c r="G119" s="24"/>
      <c r="H119" s="24"/>
      <c r="I119" s="24"/>
      <c r="J119" s="24"/>
    </row>
    <row r="120" spans="3:10" s="16" customFormat="1" x14ac:dyDescent="0.3">
      <c r="C120" s="24"/>
      <c r="D120" s="24"/>
      <c r="F120" s="24"/>
      <c r="G120" s="24"/>
      <c r="H120" s="24"/>
      <c r="I120" s="24"/>
      <c r="J120" s="24"/>
    </row>
    <row r="121" spans="3:10" s="16" customFormat="1" x14ac:dyDescent="0.3">
      <c r="C121" s="24"/>
      <c r="D121" s="24"/>
      <c r="F121" s="24"/>
      <c r="G121" s="24"/>
      <c r="H121" s="24"/>
      <c r="I121" s="24"/>
      <c r="J121" s="24"/>
    </row>
    <row r="122" spans="3:10" s="16" customFormat="1" x14ac:dyDescent="0.3">
      <c r="C122" s="24"/>
      <c r="D122" s="24"/>
      <c r="F122" s="24"/>
      <c r="G122" s="24"/>
      <c r="H122" s="24"/>
      <c r="I122" s="24"/>
      <c r="J122" s="24"/>
    </row>
    <row r="123" spans="3:10" s="16" customFormat="1" x14ac:dyDescent="0.3">
      <c r="C123" s="24"/>
      <c r="D123" s="24"/>
      <c r="F123" s="24"/>
      <c r="G123" s="24"/>
      <c r="H123" s="24"/>
      <c r="I123" s="24"/>
      <c r="J123" s="24"/>
    </row>
    <row r="124" spans="3:10" s="16" customFormat="1" x14ac:dyDescent="0.3">
      <c r="C124" s="24"/>
      <c r="D124" s="24"/>
      <c r="F124" s="24"/>
      <c r="G124" s="24"/>
      <c r="H124" s="24"/>
      <c r="I124" s="24"/>
      <c r="J124" s="24"/>
    </row>
    <row r="125" spans="3:10" s="16" customFormat="1" x14ac:dyDescent="0.3">
      <c r="C125" s="24"/>
      <c r="D125" s="24"/>
      <c r="F125" s="24"/>
      <c r="G125" s="24"/>
      <c r="H125" s="24"/>
      <c r="I125" s="24"/>
      <c r="J125" s="24"/>
    </row>
    <row r="126" spans="3:10" s="16" customFormat="1" x14ac:dyDescent="0.3">
      <c r="C126" s="24"/>
      <c r="D126" s="24"/>
      <c r="F126" s="24"/>
      <c r="G126" s="24"/>
      <c r="H126" s="24"/>
      <c r="I126" s="24"/>
      <c r="J126" s="24"/>
    </row>
    <row r="127" spans="3:10" s="16" customFormat="1" x14ac:dyDescent="0.3">
      <c r="C127" s="24"/>
      <c r="D127" s="24"/>
      <c r="F127" s="24"/>
      <c r="G127" s="24"/>
      <c r="H127" s="24"/>
      <c r="I127" s="24"/>
      <c r="J127" s="24"/>
    </row>
    <row r="128" spans="3:10" s="16" customFormat="1" x14ac:dyDescent="0.3">
      <c r="C128" s="24"/>
      <c r="D128" s="24"/>
      <c r="F128" s="24"/>
      <c r="G128" s="24"/>
      <c r="H128" s="24"/>
      <c r="I128" s="24"/>
      <c r="J128" s="24"/>
    </row>
    <row r="129" spans="3:10" s="16" customFormat="1" x14ac:dyDescent="0.3">
      <c r="C129" s="24"/>
      <c r="D129" s="24"/>
      <c r="F129" s="24"/>
      <c r="G129" s="24"/>
      <c r="H129" s="24"/>
      <c r="I129" s="24"/>
      <c r="J129" s="24"/>
    </row>
    <row r="130" spans="3:10" s="16" customFormat="1" x14ac:dyDescent="0.3">
      <c r="C130" s="24"/>
      <c r="D130" s="24"/>
      <c r="F130" s="24"/>
      <c r="G130" s="24"/>
      <c r="H130" s="24"/>
      <c r="I130" s="24"/>
      <c r="J130" s="24"/>
    </row>
    <row r="131" spans="3:10" s="16" customFormat="1" x14ac:dyDescent="0.3">
      <c r="C131" s="24"/>
      <c r="D131" s="24"/>
      <c r="F131" s="24"/>
      <c r="G131" s="24"/>
      <c r="H131" s="24"/>
      <c r="I131" s="24"/>
      <c r="J131" s="24"/>
    </row>
    <row r="132" spans="3:10" s="16" customFormat="1" x14ac:dyDescent="0.3">
      <c r="C132" s="24"/>
      <c r="D132" s="24"/>
      <c r="F132" s="24"/>
      <c r="G132" s="24"/>
      <c r="H132" s="24"/>
      <c r="I132" s="24"/>
      <c r="J132" s="24"/>
    </row>
    <row r="133" spans="3:10" s="16" customFormat="1" x14ac:dyDescent="0.3">
      <c r="C133" s="24"/>
      <c r="D133" s="24"/>
      <c r="F133" s="24"/>
      <c r="G133" s="24"/>
      <c r="H133" s="24"/>
      <c r="I133" s="24"/>
      <c r="J133" s="24"/>
    </row>
    <row r="134" spans="3:10" s="16" customFormat="1" x14ac:dyDescent="0.3">
      <c r="C134" s="24"/>
      <c r="D134" s="24"/>
      <c r="F134" s="24"/>
      <c r="G134" s="24"/>
      <c r="H134" s="24"/>
      <c r="I134" s="24"/>
      <c r="J134" s="24"/>
    </row>
    <row r="135" spans="3:10" s="16" customFormat="1" x14ac:dyDescent="0.3">
      <c r="C135" s="24"/>
      <c r="D135" s="24"/>
      <c r="F135" s="24"/>
      <c r="G135" s="24"/>
      <c r="H135" s="24"/>
      <c r="I135" s="24"/>
      <c r="J135" s="24"/>
    </row>
    <row r="136" spans="3:10" s="16" customFormat="1" x14ac:dyDescent="0.3">
      <c r="C136" s="24"/>
      <c r="D136" s="24"/>
      <c r="F136" s="24"/>
      <c r="G136" s="24"/>
      <c r="H136" s="24"/>
      <c r="I136" s="24"/>
      <c r="J136" s="24"/>
    </row>
    <row r="137" spans="3:10" s="16" customFormat="1" x14ac:dyDescent="0.3">
      <c r="C137" s="24"/>
      <c r="D137" s="24"/>
      <c r="F137" s="24"/>
      <c r="G137" s="24"/>
      <c r="H137" s="24"/>
      <c r="I137" s="24"/>
      <c r="J137" s="24"/>
    </row>
    <row r="138" spans="3:10" s="16" customFormat="1" x14ac:dyDescent="0.3">
      <c r="C138" s="24"/>
      <c r="D138" s="24"/>
      <c r="F138" s="24"/>
      <c r="G138" s="24"/>
      <c r="H138" s="24"/>
      <c r="I138" s="24"/>
      <c r="J138" s="24"/>
    </row>
    <row r="139" spans="3:10" s="16" customFormat="1" x14ac:dyDescent="0.3">
      <c r="C139" s="24"/>
      <c r="D139" s="24"/>
      <c r="F139" s="24"/>
      <c r="G139" s="24"/>
      <c r="H139" s="24"/>
      <c r="I139" s="24"/>
      <c r="J139" s="24"/>
    </row>
    <row r="140" spans="3:10" s="16" customFormat="1" x14ac:dyDescent="0.3">
      <c r="C140" s="24"/>
      <c r="D140" s="24"/>
      <c r="F140" s="24"/>
      <c r="G140" s="24"/>
      <c r="H140" s="24"/>
      <c r="I140" s="24"/>
      <c r="J140" s="24"/>
    </row>
    <row r="141" spans="3:10" s="16" customFormat="1" x14ac:dyDescent="0.3">
      <c r="C141" s="24"/>
      <c r="D141" s="24"/>
      <c r="F141" s="24"/>
      <c r="G141" s="24"/>
      <c r="H141" s="24"/>
      <c r="I141" s="24"/>
      <c r="J141" s="24"/>
    </row>
    <row r="142" spans="3:10" s="16" customFormat="1" x14ac:dyDescent="0.3">
      <c r="C142" s="24"/>
      <c r="D142" s="24"/>
      <c r="F142" s="24"/>
      <c r="G142" s="24"/>
      <c r="H142" s="24"/>
      <c r="I142" s="24"/>
      <c r="J142" s="24"/>
    </row>
    <row r="143" spans="3:10" s="16" customFormat="1" x14ac:dyDescent="0.3">
      <c r="C143" s="24"/>
      <c r="D143" s="24"/>
      <c r="F143" s="24"/>
      <c r="G143" s="24"/>
      <c r="H143" s="24"/>
      <c r="I143" s="24"/>
      <c r="J143" s="24"/>
    </row>
    <row r="144" spans="3:10" s="16" customFormat="1" x14ac:dyDescent="0.3">
      <c r="C144" s="24"/>
      <c r="D144" s="24"/>
      <c r="F144" s="24"/>
      <c r="G144" s="24"/>
      <c r="H144" s="24"/>
      <c r="I144" s="24"/>
      <c r="J144" s="24"/>
    </row>
    <row r="145" spans="3:10" s="16" customFormat="1" x14ac:dyDescent="0.3">
      <c r="C145" s="24"/>
      <c r="D145" s="24"/>
      <c r="F145" s="24"/>
      <c r="G145" s="24"/>
      <c r="H145" s="24"/>
      <c r="I145" s="24"/>
      <c r="J145" s="24"/>
    </row>
    <row r="146" spans="3:10" s="16" customFormat="1" x14ac:dyDescent="0.3">
      <c r="C146" s="24"/>
      <c r="D146" s="24"/>
      <c r="F146" s="24"/>
      <c r="G146" s="24"/>
      <c r="H146" s="24"/>
      <c r="I146" s="24"/>
      <c r="J146" s="24"/>
    </row>
    <row r="147" spans="3:10" s="16" customFormat="1" x14ac:dyDescent="0.3">
      <c r="C147" s="24"/>
      <c r="D147" s="24"/>
      <c r="F147" s="24"/>
      <c r="G147" s="24"/>
      <c r="H147" s="24"/>
      <c r="I147" s="24"/>
      <c r="J147" s="24"/>
    </row>
    <row r="148" spans="3:10" s="16" customFormat="1" x14ac:dyDescent="0.3">
      <c r="C148" s="24"/>
      <c r="D148" s="24"/>
      <c r="F148" s="24"/>
      <c r="G148" s="24"/>
      <c r="H148" s="24"/>
      <c r="I148" s="24"/>
      <c r="J148" s="24"/>
    </row>
    <row r="149" spans="3:10" s="16" customFormat="1" x14ac:dyDescent="0.3">
      <c r="C149" s="24"/>
      <c r="D149" s="24"/>
      <c r="F149" s="24"/>
      <c r="G149" s="24"/>
      <c r="H149" s="24"/>
      <c r="I149" s="24"/>
      <c r="J149" s="24"/>
    </row>
    <row r="150" spans="3:10" s="16" customFormat="1" x14ac:dyDescent="0.3">
      <c r="C150" s="24"/>
      <c r="D150" s="24"/>
      <c r="F150" s="24"/>
      <c r="G150" s="24"/>
      <c r="H150" s="24"/>
      <c r="I150" s="24"/>
      <c r="J150" s="24"/>
    </row>
    <row r="151" spans="3:10" s="16" customFormat="1" x14ac:dyDescent="0.3">
      <c r="C151" s="24"/>
      <c r="D151" s="24"/>
      <c r="F151" s="24"/>
      <c r="G151" s="24"/>
      <c r="H151" s="24"/>
      <c r="I151" s="24"/>
      <c r="J151" s="24"/>
    </row>
    <row r="152" spans="3:10" s="16" customFormat="1" x14ac:dyDescent="0.3">
      <c r="C152" s="24"/>
      <c r="D152" s="24"/>
      <c r="F152" s="24"/>
      <c r="G152" s="24"/>
      <c r="H152" s="24"/>
      <c r="I152" s="24"/>
      <c r="J152" s="24"/>
    </row>
    <row r="153" spans="3:10" s="16" customFormat="1" x14ac:dyDescent="0.3">
      <c r="C153" s="24"/>
      <c r="D153" s="24"/>
      <c r="F153" s="24"/>
      <c r="G153" s="24"/>
      <c r="H153" s="24"/>
      <c r="I153" s="24"/>
      <c r="J153" s="24"/>
    </row>
    <row r="154" spans="3:10" s="16" customFormat="1" x14ac:dyDescent="0.3">
      <c r="C154" s="24"/>
      <c r="D154" s="24"/>
      <c r="F154" s="24"/>
      <c r="G154" s="24"/>
      <c r="H154" s="24"/>
      <c r="I154" s="24"/>
      <c r="J154" s="24"/>
    </row>
    <row r="155" spans="3:10" s="16" customFormat="1" x14ac:dyDescent="0.3">
      <c r="C155" s="24"/>
      <c r="D155" s="24"/>
      <c r="F155" s="24"/>
      <c r="G155" s="24"/>
      <c r="H155" s="24"/>
      <c r="I155" s="24"/>
      <c r="J155" s="24"/>
    </row>
    <row r="156" spans="3:10" s="16" customFormat="1" x14ac:dyDescent="0.3">
      <c r="C156" s="24"/>
      <c r="D156" s="24"/>
      <c r="F156" s="24"/>
      <c r="G156" s="24"/>
      <c r="H156" s="24"/>
      <c r="I156" s="24"/>
      <c r="J156" s="24"/>
    </row>
    <row r="157" spans="3:10" s="16" customFormat="1" x14ac:dyDescent="0.3">
      <c r="C157" s="24"/>
      <c r="D157" s="24"/>
      <c r="F157" s="24"/>
      <c r="G157" s="24"/>
      <c r="H157" s="24"/>
      <c r="I157" s="24"/>
      <c r="J157" s="24"/>
    </row>
    <row r="158" spans="3:10" s="16" customFormat="1" x14ac:dyDescent="0.3">
      <c r="C158" s="24"/>
      <c r="D158" s="24"/>
      <c r="F158" s="24"/>
      <c r="G158" s="24"/>
      <c r="H158" s="24"/>
      <c r="I158" s="24"/>
      <c r="J158" s="24"/>
    </row>
    <row r="159" spans="3:10" s="16" customFormat="1" x14ac:dyDescent="0.3">
      <c r="C159" s="24"/>
      <c r="D159" s="24"/>
      <c r="F159" s="24"/>
      <c r="G159" s="24"/>
      <c r="H159" s="24"/>
      <c r="I159" s="24"/>
      <c r="J159" s="24"/>
    </row>
    <row r="160" spans="3:10" s="16" customFormat="1" x14ac:dyDescent="0.3">
      <c r="C160" s="24"/>
      <c r="D160" s="24"/>
      <c r="F160" s="24"/>
      <c r="G160" s="24"/>
      <c r="H160" s="24"/>
      <c r="I160" s="24"/>
      <c r="J160" s="24"/>
    </row>
    <row r="161" spans="2:10" s="16" customFormat="1" x14ac:dyDescent="0.3">
      <c r="C161" s="24"/>
      <c r="D161" s="24"/>
      <c r="F161" s="24"/>
      <c r="G161" s="24"/>
      <c r="H161" s="24"/>
      <c r="I161" s="24"/>
      <c r="J161" s="24"/>
    </row>
    <row r="162" spans="2:10" s="16" customFormat="1" x14ac:dyDescent="0.3">
      <c r="C162" s="24"/>
      <c r="D162" s="24"/>
      <c r="F162" s="24"/>
      <c r="G162" s="24"/>
      <c r="H162" s="24"/>
      <c r="I162" s="24"/>
      <c r="J162" s="24"/>
    </row>
    <row r="163" spans="2:10" s="16" customFormat="1" x14ac:dyDescent="0.3">
      <c r="C163" s="24"/>
      <c r="D163" s="24"/>
      <c r="F163" s="24"/>
      <c r="G163" s="24"/>
      <c r="H163" s="24"/>
      <c r="I163" s="24"/>
      <c r="J163" s="24"/>
    </row>
    <row r="164" spans="2:10" s="16" customFormat="1" x14ac:dyDescent="0.3">
      <c r="C164" s="24"/>
      <c r="D164" s="24"/>
      <c r="F164" s="24"/>
      <c r="G164" s="24"/>
      <c r="H164" s="24"/>
      <c r="I164" s="24"/>
      <c r="J164" s="24"/>
    </row>
    <row r="165" spans="2:10" s="16" customFormat="1" x14ac:dyDescent="0.3">
      <c r="C165" s="24"/>
      <c r="D165" s="24"/>
      <c r="F165" s="24"/>
      <c r="G165" s="24"/>
      <c r="H165" s="24"/>
      <c r="I165" s="24"/>
      <c r="J165" s="24"/>
    </row>
    <row r="166" spans="2:10" s="16" customFormat="1" x14ac:dyDescent="0.3">
      <c r="C166" s="24"/>
      <c r="D166" s="24"/>
      <c r="F166" s="24"/>
      <c r="G166" s="24"/>
      <c r="H166" s="24"/>
      <c r="I166" s="24"/>
      <c r="J166" s="24"/>
    </row>
    <row r="167" spans="2:10" s="16" customFormat="1" x14ac:dyDescent="0.3">
      <c r="C167" s="24"/>
      <c r="D167" s="24"/>
      <c r="F167" s="24"/>
      <c r="G167" s="24"/>
      <c r="H167" s="24"/>
      <c r="I167" s="24"/>
      <c r="J167" s="24"/>
    </row>
    <row r="168" spans="2:10" s="16" customFormat="1" x14ac:dyDescent="0.3">
      <c r="C168" s="24"/>
      <c r="D168" s="24"/>
      <c r="F168" s="24"/>
      <c r="G168" s="24"/>
      <c r="H168" s="24"/>
      <c r="I168" s="24"/>
      <c r="J168" s="24"/>
    </row>
    <row r="169" spans="2:10" s="16" customFormat="1" x14ac:dyDescent="0.3">
      <c r="C169" s="24"/>
      <c r="D169" s="24"/>
      <c r="F169" s="24"/>
      <c r="G169" s="24"/>
      <c r="H169" s="24"/>
      <c r="I169" s="24"/>
      <c r="J169" s="24"/>
    </row>
    <row r="170" spans="2:10" s="16" customFormat="1" x14ac:dyDescent="0.3">
      <c r="C170" s="24"/>
      <c r="D170" s="24"/>
      <c r="F170" s="24"/>
      <c r="G170" s="24"/>
      <c r="H170" s="24"/>
      <c r="I170" s="24"/>
      <c r="J170" s="24"/>
    </row>
    <row r="171" spans="2:10" s="16" customFormat="1" x14ac:dyDescent="0.3">
      <c r="C171" s="24"/>
      <c r="D171" s="24"/>
      <c r="F171" s="24"/>
      <c r="G171" s="24"/>
      <c r="H171" s="24"/>
      <c r="I171" s="24"/>
      <c r="J171" s="24"/>
    </row>
    <row r="172" spans="2:10" s="16" customFormat="1" x14ac:dyDescent="0.3">
      <c r="C172" s="24"/>
      <c r="D172" s="24"/>
      <c r="F172" s="24"/>
      <c r="G172" s="24"/>
      <c r="H172" s="24"/>
      <c r="I172" s="24"/>
      <c r="J172" s="24"/>
    </row>
    <row r="173" spans="2:10" s="16" customFormat="1" x14ac:dyDescent="0.3">
      <c r="B173" s="26"/>
      <c r="C173" s="27"/>
      <c r="D173" s="27"/>
      <c r="E173" s="26"/>
      <c r="F173" s="27"/>
      <c r="G173" s="27"/>
      <c r="H173" s="27"/>
      <c r="I173" s="27"/>
      <c r="J173" s="27"/>
    </row>
    <row r="174" spans="2:10" s="16" customFormat="1" x14ac:dyDescent="0.3">
      <c r="B174" s="26"/>
      <c r="C174" s="27"/>
      <c r="D174" s="27"/>
      <c r="E174" s="26"/>
      <c r="F174" s="27"/>
      <c r="G174" s="27"/>
      <c r="H174" s="27"/>
      <c r="I174" s="27"/>
      <c r="J174" s="27"/>
    </row>
  </sheetData>
  <mergeCells count="18">
    <mergeCell ref="C4:E4"/>
    <mergeCell ref="C5:E5"/>
    <mergeCell ref="G8:G9"/>
    <mergeCell ref="H8:H9"/>
    <mergeCell ref="I8:I9"/>
    <mergeCell ref="J8:J9"/>
    <mergeCell ref="B8:B9"/>
    <mergeCell ref="C8:C9"/>
    <mergeCell ref="D8:D9"/>
    <mergeCell ref="E8:E9"/>
    <mergeCell ref="F8:F9"/>
    <mergeCell ref="B22:J22"/>
    <mergeCell ref="B21:J21"/>
    <mergeCell ref="B16:J16"/>
    <mergeCell ref="B18:J18"/>
    <mergeCell ref="B20:J20"/>
    <mergeCell ref="B17:J17"/>
    <mergeCell ref="B19:J19"/>
  </mergeCells>
  <dataValidations count="1">
    <dataValidation type="list" allowBlank="1" showInputMessage="1" showErrorMessage="1" sqref="C5" xr:uid="{00000000-0002-0000-0100-000000000000}">
      <formula1>OFFSET(Opstart,MATCH(C4,Opcol,0)-1,1,COUNTIF(Opcol,C4),1)</formula1>
    </dataValidation>
  </dataValidations>
  <printOptions horizontalCentered="1"/>
  <pageMargins left="0.15748031496062992" right="0.15748031496062992" top="0.43307086614173229" bottom="0.39370078740157483" header="0.27559055118110237" footer="0.23622047244094491"/>
  <pageSetup paperSize="9" orientation="portrait" horizontalDpi="4294967292"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Sheet1!$K$2:$K$17</xm:f>
          </x14:formula1>
          <xm:sqref>C4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42"/>
  <sheetViews>
    <sheetView topLeftCell="A4" workbookViewId="0">
      <selection activeCell="D36" sqref="D36"/>
    </sheetView>
  </sheetViews>
  <sheetFormatPr defaultRowHeight="12.5" x14ac:dyDescent="0.25"/>
  <cols>
    <col min="1" max="1" width="9.1796875" style="192"/>
    <col min="2" max="2" width="23" style="192" customWidth="1"/>
    <col min="3" max="11" width="9.1796875" style="192"/>
  </cols>
  <sheetData>
    <row r="1" spans="1:18" x14ac:dyDescent="0.25">
      <c r="A1" s="207" t="s">
        <v>268</v>
      </c>
      <c r="B1" s="207" t="s">
        <v>269</v>
      </c>
      <c r="C1" s="207" t="s">
        <v>270</v>
      </c>
      <c r="D1" s="207" t="s">
        <v>271</v>
      </c>
      <c r="K1" s="292" t="s">
        <v>358</v>
      </c>
      <c r="M1" s="292" t="s">
        <v>268</v>
      </c>
      <c r="N1" s="207" t="s">
        <v>318</v>
      </c>
      <c r="O1" s="207" t="s">
        <v>213</v>
      </c>
      <c r="P1" s="207" t="s">
        <v>319</v>
      </c>
      <c r="Q1" s="192"/>
      <c r="R1" t="s">
        <v>391</v>
      </c>
    </row>
    <row r="2" spans="1:18" x14ac:dyDescent="0.25">
      <c r="A2" s="293" t="s">
        <v>272</v>
      </c>
      <c r="B2" s="294" t="s">
        <v>273</v>
      </c>
      <c r="C2" s="192" t="s">
        <v>397</v>
      </c>
      <c r="D2" s="295" t="s">
        <v>274</v>
      </c>
      <c r="K2" s="293" t="s">
        <v>272</v>
      </c>
      <c r="N2" s="192" t="s">
        <v>320</v>
      </c>
      <c r="O2" s="192"/>
      <c r="P2" s="192"/>
      <c r="Q2" s="192"/>
      <c r="R2" t="s">
        <v>392</v>
      </c>
    </row>
    <row r="3" spans="1:18" x14ac:dyDescent="0.25">
      <c r="A3" s="293" t="s">
        <v>275</v>
      </c>
      <c r="B3" s="294" t="s">
        <v>276</v>
      </c>
      <c r="D3" s="296">
        <v>43</v>
      </c>
      <c r="K3" s="293" t="s">
        <v>275</v>
      </c>
      <c r="N3" s="192"/>
      <c r="O3" s="192"/>
      <c r="P3" s="192"/>
      <c r="Q3" s="192"/>
      <c r="R3" t="s">
        <v>393</v>
      </c>
    </row>
    <row r="4" spans="1:18" x14ac:dyDescent="0.25">
      <c r="A4" s="293" t="s">
        <v>277</v>
      </c>
      <c r="B4" s="294" t="s">
        <v>278</v>
      </c>
      <c r="D4" s="295" t="s">
        <v>279</v>
      </c>
      <c r="K4" s="293" t="s">
        <v>277</v>
      </c>
      <c r="N4" s="192"/>
      <c r="O4" s="192"/>
      <c r="P4" s="192"/>
      <c r="Q4" s="192"/>
      <c r="R4" t="s">
        <v>394</v>
      </c>
    </row>
    <row r="5" spans="1:18" x14ac:dyDescent="0.25">
      <c r="A5" s="293" t="s">
        <v>280</v>
      </c>
      <c r="B5" s="294" t="s">
        <v>371</v>
      </c>
      <c r="D5" s="296">
        <v>83</v>
      </c>
      <c r="K5" s="293" t="s">
        <v>280</v>
      </c>
      <c r="N5" s="192"/>
      <c r="O5" s="192"/>
      <c r="P5" s="192"/>
      <c r="Q5" s="192"/>
      <c r="R5" t="s">
        <v>395</v>
      </c>
    </row>
    <row r="6" spans="1:18" x14ac:dyDescent="0.25">
      <c r="A6" s="293" t="s">
        <v>280</v>
      </c>
      <c r="B6" s="294" t="s">
        <v>372</v>
      </c>
      <c r="D6" s="296">
        <v>84</v>
      </c>
      <c r="K6" s="293" t="s">
        <v>282</v>
      </c>
      <c r="N6" s="192"/>
      <c r="O6" s="192"/>
      <c r="P6" s="192"/>
      <c r="Q6" s="192"/>
    </row>
    <row r="7" spans="1:18" x14ac:dyDescent="0.25">
      <c r="A7" s="293" t="s">
        <v>282</v>
      </c>
      <c r="B7" s="294" t="s">
        <v>283</v>
      </c>
      <c r="C7" s="192" t="s">
        <v>398</v>
      </c>
      <c r="D7" s="296">
        <v>90</v>
      </c>
      <c r="K7" s="293" t="s">
        <v>284</v>
      </c>
      <c r="N7" s="192"/>
      <c r="O7" s="192"/>
      <c r="P7" s="192"/>
      <c r="Q7" s="192"/>
    </row>
    <row r="8" spans="1:18" x14ac:dyDescent="0.25">
      <c r="A8" s="293" t="s">
        <v>284</v>
      </c>
      <c r="B8" s="294" t="s">
        <v>367</v>
      </c>
      <c r="D8" s="296">
        <v>96</v>
      </c>
      <c r="K8" s="293" t="s">
        <v>285</v>
      </c>
      <c r="N8" s="192"/>
      <c r="O8" s="192"/>
      <c r="P8" s="192"/>
      <c r="Q8" s="192"/>
    </row>
    <row r="9" spans="1:18" x14ac:dyDescent="0.25">
      <c r="A9" s="293" t="s">
        <v>284</v>
      </c>
      <c r="B9" s="294" t="s">
        <v>368</v>
      </c>
      <c r="D9" s="296">
        <v>97</v>
      </c>
      <c r="K9" s="297" t="s">
        <v>286</v>
      </c>
      <c r="N9" s="192"/>
      <c r="O9" s="192"/>
      <c r="P9" s="192"/>
      <c r="Q9" s="192"/>
    </row>
    <row r="10" spans="1:18" x14ac:dyDescent="0.25">
      <c r="A10" s="293" t="s">
        <v>284</v>
      </c>
      <c r="B10" s="294" t="s">
        <v>369</v>
      </c>
      <c r="D10" s="296">
        <v>98</v>
      </c>
      <c r="K10" s="293" t="s">
        <v>287</v>
      </c>
    </row>
    <row r="11" spans="1:18" x14ac:dyDescent="0.25">
      <c r="A11" s="293" t="s">
        <v>284</v>
      </c>
      <c r="B11" s="294" t="s">
        <v>370</v>
      </c>
      <c r="D11" s="296">
        <v>99</v>
      </c>
      <c r="K11" s="293" t="s">
        <v>290</v>
      </c>
    </row>
    <row r="12" spans="1:18" ht="16" x14ac:dyDescent="0.25">
      <c r="A12" s="293" t="s">
        <v>285</v>
      </c>
      <c r="B12" s="294" t="s">
        <v>288</v>
      </c>
      <c r="C12" s="347" t="s">
        <v>387</v>
      </c>
      <c r="D12" s="296" t="s">
        <v>289</v>
      </c>
      <c r="K12" s="293" t="s">
        <v>292</v>
      </c>
    </row>
    <row r="13" spans="1:18" x14ac:dyDescent="0.25">
      <c r="A13" s="297" t="s">
        <v>286</v>
      </c>
      <c r="B13" s="298" t="s">
        <v>291</v>
      </c>
      <c r="D13" s="299">
        <v>169</v>
      </c>
      <c r="K13" s="293" t="s">
        <v>294</v>
      </c>
    </row>
    <row r="14" spans="1:18" x14ac:dyDescent="0.25">
      <c r="A14" s="297" t="s">
        <v>286</v>
      </c>
      <c r="B14" s="298" t="s">
        <v>293</v>
      </c>
      <c r="D14" s="299">
        <v>170</v>
      </c>
      <c r="K14" s="293" t="s">
        <v>300</v>
      </c>
    </row>
    <row r="15" spans="1:18" x14ac:dyDescent="0.25">
      <c r="A15" s="293" t="s">
        <v>287</v>
      </c>
      <c r="B15" s="294" t="s">
        <v>295</v>
      </c>
      <c r="D15" s="296">
        <v>228</v>
      </c>
      <c r="K15" s="293" t="s">
        <v>281</v>
      </c>
    </row>
    <row r="16" spans="1:18" x14ac:dyDescent="0.25">
      <c r="A16" s="293" t="s">
        <v>287</v>
      </c>
      <c r="B16" s="294" t="s">
        <v>297</v>
      </c>
      <c r="D16" s="296">
        <v>229</v>
      </c>
      <c r="K16" s="293" t="s">
        <v>296</v>
      </c>
    </row>
    <row r="17" spans="1:11" x14ac:dyDescent="0.25">
      <c r="A17" s="293" t="s">
        <v>290</v>
      </c>
      <c r="B17" s="294" t="s">
        <v>299</v>
      </c>
      <c r="D17" s="296">
        <v>283</v>
      </c>
      <c r="K17" s="293" t="s">
        <v>298</v>
      </c>
    </row>
    <row r="18" spans="1:11" ht="16" x14ac:dyDescent="0.25">
      <c r="A18" s="293" t="s">
        <v>290</v>
      </c>
      <c r="B18" s="294" t="s">
        <v>373</v>
      </c>
      <c r="C18" s="347" t="s">
        <v>386</v>
      </c>
      <c r="D18" s="296">
        <v>286</v>
      </c>
    </row>
    <row r="19" spans="1:11" ht="16" x14ac:dyDescent="0.25">
      <c r="A19" s="293" t="s">
        <v>290</v>
      </c>
      <c r="B19" s="294" t="s">
        <v>374</v>
      </c>
      <c r="C19" s="347" t="s">
        <v>386</v>
      </c>
      <c r="D19" s="296">
        <v>382</v>
      </c>
    </row>
    <row r="20" spans="1:11" ht="16" x14ac:dyDescent="0.25">
      <c r="A20" s="293" t="s">
        <v>290</v>
      </c>
      <c r="B20" s="294" t="s">
        <v>375</v>
      </c>
      <c r="C20" s="347" t="s">
        <v>386</v>
      </c>
      <c r="D20" s="296">
        <v>383</v>
      </c>
    </row>
    <row r="21" spans="1:11" ht="16" x14ac:dyDescent="0.25">
      <c r="A21" s="293" t="s">
        <v>290</v>
      </c>
      <c r="B21" s="294" t="s">
        <v>376</v>
      </c>
      <c r="C21" s="347" t="s">
        <v>386</v>
      </c>
      <c r="D21" s="296">
        <v>384</v>
      </c>
    </row>
    <row r="22" spans="1:11" ht="16" x14ac:dyDescent="0.25">
      <c r="A22" s="293" t="s">
        <v>290</v>
      </c>
      <c r="B22" s="294" t="s">
        <v>377</v>
      </c>
      <c r="C22" s="347" t="s">
        <v>386</v>
      </c>
      <c r="D22" s="296">
        <v>385</v>
      </c>
    </row>
    <row r="23" spans="1:11" x14ac:dyDescent="0.25">
      <c r="A23" s="293" t="s">
        <v>290</v>
      </c>
      <c r="B23" s="300" t="s">
        <v>301</v>
      </c>
      <c r="D23" s="296">
        <v>423</v>
      </c>
    </row>
    <row r="24" spans="1:11" x14ac:dyDescent="0.25">
      <c r="A24" s="293" t="s">
        <v>292</v>
      </c>
      <c r="B24" s="294" t="s">
        <v>378</v>
      </c>
      <c r="D24" s="296">
        <v>312</v>
      </c>
    </row>
    <row r="25" spans="1:11" x14ac:dyDescent="0.25">
      <c r="A25" s="293" t="s">
        <v>294</v>
      </c>
      <c r="B25" s="294" t="s">
        <v>379</v>
      </c>
      <c r="D25" s="296">
        <v>324</v>
      </c>
    </row>
    <row r="26" spans="1:11" x14ac:dyDescent="0.25">
      <c r="A26" s="293" t="s">
        <v>294</v>
      </c>
      <c r="B26" s="294" t="s">
        <v>380</v>
      </c>
      <c r="D26" s="296">
        <v>325</v>
      </c>
    </row>
    <row r="27" spans="1:11" x14ac:dyDescent="0.25">
      <c r="A27" s="293" t="s">
        <v>300</v>
      </c>
      <c r="B27" s="300" t="s">
        <v>302</v>
      </c>
      <c r="D27" s="296">
        <v>424</v>
      </c>
    </row>
    <row r="28" spans="1:11" x14ac:dyDescent="0.25">
      <c r="A28" s="293" t="s">
        <v>281</v>
      </c>
      <c r="B28" s="294" t="s">
        <v>359</v>
      </c>
      <c r="D28" s="295" t="s">
        <v>303</v>
      </c>
    </row>
    <row r="29" spans="1:11" x14ac:dyDescent="0.25">
      <c r="A29" s="293" t="s">
        <v>281</v>
      </c>
      <c r="B29" s="294" t="s">
        <v>360</v>
      </c>
      <c r="C29" s="207" t="s">
        <v>304</v>
      </c>
      <c r="D29" s="295" t="s">
        <v>305</v>
      </c>
    </row>
    <row r="30" spans="1:11" x14ac:dyDescent="0.25">
      <c r="A30" s="293" t="s">
        <v>281</v>
      </c>
      <c r="B30" s="294" t="s">
        <v>361</v>
      </c>
      <c r="C30" s="207" t="s">
        <v>304</v>
      </c>
      <c r="D30" s="295" t="s">
        <v>306</v>
      </c>
    </row>
    <row r="31" spans="1:11" x14ac:dyDescent="0.25">
      <c r="A31" s="293" t="s">
        <v>281</v>
      </c>
      <c r="B31" s="294" t="s">
        <v>362</v>
      </c>
      <c r="C31" s="207" t="s">
        <v>304</v>
      </c>
      <c r="D31" s="295" t="s">
        <v>307</v>
      </c>
    </row>
    <row r="32" spans="1:11" x14ac:dyDescent="0.25">
      <c r="A32" s="293" t="s">
        <v>281</v>
      </c>
      <c r="B32" s="294" t="s">
        <v>363</v>
      </c>
      <c r="C32" s="207" t="s">
        <v>304</v>
      </c>
      <c r="D32" s="295" t="s">
        <v>308</v>
      </c>
    </row>
    <row r="33" spans="1:4" x14ac:dyDescent="0.25">
      <c r="A33" s="293" t="s">
        <v>281</v>
      </c>
      <c r="B33" s="294" t="s">
        <v>364</v>
      </c>
      <c r="C33" s="207" t="s">
        <v>304</v>
      </c>
      <c r="D33" s="295" t="s">
        <v>309</v>
      </c>
    </row>
    <row r="34" spans="1:4" x14ac:dyDescent="0.25">
      <c r="A34" s="293" t="s">
        <v>281</v>
      </c>
      <c r="B34" s="294" t="s">
        <v>365</v>
      </c>
      <c r="C34" s="207" t="s">
        <v>304</v>
      </c>
      <c r="D34" s="296">
        <v>425</v>
      </c>
    </row>
    <row r="35" spans="1:4" s="192" customFormat="1" x14ac:dyDescent="0.25">
      <c r="A35" s="293" t="s">
        <v>281</v>
      </c>
      <c r="B35" s="294" t="s">
        <v>400</v>
      </c>
      <c r="C35" s="207" t="s">
        <v>304</v>
      </c>
      <c r="D35" s="296" t="s">
        <v>401</v>
      </c>
    </row>
    <row r="36" spans="1:4" x14ac:dyDescent="0.25">
      <c r="A36" s="293" t="s">
        <v>281</v>
      </c>
      <c r="B36" s="300" t="s">
        <v>366</v>
      </c>
      <c r="C36" s="207" t="s">
        <v>304</v>
      </c>
      <c r="D36" s="296">
        <v>426</v>
      </c>
    </row>
    <row r="37" spans="1:4" x14ac:dyDescent="0.25">
      <c r="A37" s="293" t="s">
        <v>296</v>
      </c>
      <c r="B37" s="294" t="s">
        <v>310</v>
      </c>
      <c r="D37" s="296" t="s">
        <v>311</v>
      </c>
    </row>
    <row r="38" spans="1:4" x14ac:dyDescent="0.25">
      <c r="A38" s="293" t="s">
        <v>298</v>
      </c>
      <c r="B38" s="294" t="s">
        <v>381</v>
      </c>
      <c r="C38" s="207" t="s">
        <v>312</v>
      </c>
      <c r="D38" s="296" t="s">
        <v>313</v>
      </c>
    </row>
    <row r="39" spans="1:4" x14ac:dyDescent="0.25">
      <c r="A39" s="293" t="s">
        <v>298</v>
      </c>
      <c r="B39" s="294" t="s">
        <v>382</v>
      </c>
      <c r="C39" s="207" t="s">
        <v>312</v>
      </c>
      <c r="D39" s="296" t="s">
        <v>314</v>
      </c>
    </row>
    <row r="40" spans="1:4" x14ac:dyDescent="0.25">
      <c r="A40" s="293" t="s">
        <v>298</v>
      </c>
      <c r="B40" s="294" t="s">
        <v>383</v>
      </c>
      <c r="C40" s="207" t="s">
        <v>312</v>
      </c>
      <c r="D40" s="296" t="s">
        <v>315</v>
      </c>
    </row>
    <row r="41" spans="1:4" x14ac:dyDescent="0.25">
      <c r="A41" s="293" t="s">
        <v>298</v>
      </c>
      <c r="B41" s="294" t="s">
        <v>384</v>
      </c>
      <c r="C41" s="207" t="s">
        <v>312</v>
      </c>
      <c r="D41" s="296" t="s">
        <v>316</v>
      </c>
    </row>
    <row r="42" spans="1:4" x14ac:dyDescent="0.25">
      <c r="A42" s="293" t="s">
        <v>298</v>
      </c>
      <c r="B42" s="294" t="s">
        <v>385</v>
      </c>
      <c r="C42" s="207" t="s">
        <v>312</v>
      </c>
      <c r="D42" s="296" t="s">
        <v>317</v>
      </c>
    </row>
  </sheetData>
  <sortState ref="K2:K17">
    <sortCondition ref="K2:K17"/>
  </sortState>
  <dataValidations count="1">
    <dataValidation type="list" allowBlank="1" showInputMessage="1" showErrorMessage="1" sqref="N2" xr:uid="{00000000-0002-0000-0200-000000000000}">
      <formula1>INDIRECT(#REF!)</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codeName="Sheet3">
    <pageSetUpPr fitToPage="1"/>
  </sheetPr>
  <dimension ref="A2:C193"/>
  <sheetViews>
    <sheetView showGridLines="0" defaultGridColor="0" colorId="22" zoomScaleNormal="100" workbookViewId="0">
      <selection activeCell="C6" sqref="C6"/>
    </sheetView>
  </sheetViews>
  <sheetFormatPr defaultColWidth="12.54296875" defaultRowHeight="15.5" x14ac:dyDescent="0.35"/>
  <cols>
    <col min="1" max="1" width="2.7265625" style="202" customWidth="1"/>
    <col min="2" max="2" width="5" style="202" customWidth="1"/>
    <col min="3" max="3" width="12.54296875" style="202" customWidth="1"/>
    <col min="4" max="16384" width="12.54296875" style="202"/>
  </cols>
  <sheetData>
    <row r="2" spans="1:3" s="193" customFormat="1" ht="15" customHeight="1" x14ac:dyDescent="0.35">
      <c r="A2" s="195"/>
      <c r="B2" s="194"/>
      <c r="C2" s="193" t="s">
        <v>227</v>
      </c>
    </row>
    <row r="3" spans="1:3" s="193" customFormat="1" ht="15" customHeight="1" x14ac:dyDescent="0.35">
      <c r="A3" s="195"/>
      <c r="B3" s="194"/>
      <c r="C3" s="254" t="s">
        <v>226</v>
      </c>
    </row>
    <row r="4" spans="1:3" s="193" customFormat="1" ht="15" customHeight="1" x14ac:dyDescent="0.35">
      <c r="A4" s="195"/>
      <c r="B4" s="194"/>
    </row>
    <row r="5" spans="1:3" s="194" customFormat="1" ht="15" customHeight="1" x14ac:dyDescent="0.35"/>
    <row r="6" spans="1:3" s="194" customFormat="1" ht="15" customHeight="1" x14ac:dyDescent="0.35"/>
    <row r="7" spans="1:3" s="194" customFormat="1" ht="15" customHeight="1" x14ac:dyDescent="0.35"/>
    <row r="8" spans="1:3" s="194" customFormat="1" ht="15" customHeight="1" x14ac:dyDescent="0.35"/>
    <row r="9" spans="1:3" s="194" customFormat="1" ht="15" customHeight="1" x14ac:dyDescent="0.35"/>
    <row r="10" spans="1:3" s="194" customFormat="1" ht="15" customHeight="1" x14ac:dyDescent="0.35"/>
    <row r="11" spans="1:3" s="192" customFormat="1" ht="12.5" x14ac:dyDescent="0.25"/>
    <row r="12" spans="1:3" s="192" customFormat="1" ht="12.5" x14ac:dyDescent="0.25"/>
    <row r="13" spans="1:3" s="207" customFormat="1" x14ac:dyDescent="0.35">
      <c r="A13" s="208"/>
    </row>
    <row r="14" spans="1:3" s="194" customFormat="1" ht="15" customHeight="1" x14ac:dyDescent="0.35">
      <c r="B14" s="203"/>
      <c r="C14" s="203"/>
    </row>
    <row r="15" spans="1:3" s="194" customFormat="1" ht="15" customHeight="1" x14ac:dyDescent="0.35">
      <c r="B15" s="203"/>
      <c r="C15" s="203"/>
    </row>
    <row r="16" spans="1:3" s="194" customFormat="1" ht="15" customHeight="1" x14ac:dyDescent="0.35">
      <c r="B16" s="204"/>
      <c r="C16" s="204"/>
    </row>
    <row r="17" spans="1:3" s="194" customFormat="1" ht="15" customHeight="1" x14ac:dyDescent="0.35">
      <c r="B17" s="203"/>
      <c r="C17" s="203"/>
    </row>
    <row r="18" spans="1:3" s="194" customFormat="1" ht="15" customHeight="1" x14ac:dyDescent="0.35">
      <c r="B18" s="203"/>
      <c r="C18" s="203"/>
    </row>
    <row r="19" spans="1:3" s="194" customFormat="1" ht="15" customHeight="1" x14ac:dyDescent="0.35">
      <c r="B19" s="203"/>
      <c r="C19" s="203"/>
    </row>
    <row r="20" spans="1:3" s="198" customFormat="1" ht="15" customHeight="1" x14ac:dyDescent="0.35">
      <c r="A20" s="196" t="s">
        <v>8</v>
      </c>
    </row>
    <row r="21" spans="1:3" s="198" customFormat="1" ht="15" customHeight="1" x14ac:dyDescent="0.35">
      <c r="A21" s="197"/>
    </row>
    <row r="22" spans="1:3" s="198" customFormat="1" ht="15" customHeight="1" x14ac:dyDescent="0.35">
      <c r="A22" s="199"/>
    </row>
    <row r="23" spans="1:3" s="198" customFormat="1" ht="15" customHeight="1" x14ac:dyDescent="0.35">
      <c r="A23" s="199"/>
    </row>
    <row r="24" spans="1:3" s="198" customFormat="1" ht="15" customHeight="1" x14ac:dyDescent="0.35">
      <c r="A24" s="199"/>
    </row>
    <row r="25" spans="1:3" s="198" customFormat="1" ht="15" customHeight="1" x14ac:dyDescent="0.35">
      <c r="A25" s="199"/>
    </row>
    <row r="26" spans="1:3" s="198" customFormat="1" ht="15" customHeight="1" x14ac:dyDescent="0.35">
      <c r="A26" s="199"/>
    </row>
    <row r="27" spans="1:3" s="198" customFormat="1" ht="15" customHeight="1" x14ac:dyDescent="0.35">
      <c r="A27" s="199"/>
    </row>
    <row r="28" spans="1:3" s="198" customFormat="1" ht="15" customHeight="1" x14ac:dyDescent="0.35">
      <c r="A28" s="199"/>
    </row>
    <row r="29" spans="1:3" s="198" customFormat="1" ht="15" customHeight="1" x14ac:dyDescent="0.35">
      <c r="A29" s="199"/>
    </row>
    <row r="30" spans="1:3" s="198" customFormat="1" ht="15" customHeight="1" x14ac:dyDescent="0.35">
      <c r="A30" s="199"/>
    </row>
    <row r="31" spans="1:3" s="198" customFormat="1" ht="15" customHeight="1" x14ac:dyDescent="0.35">
      <c r="A31" s="199"/>
    </row>
    <row r="32" spans="1:3" s="198" customFormat="1" ht="15" customHeight="1" x14ac:dyDescent="0.35">
      <c r="A32" s="199"/>
    </row>
    <row r="33" spans="1:3" s="198" customFormat="1" ht="15" customHeight="1" x14ac:dyDescent="0.35">
      <c r="A33" s="199"/>
    </row>
    <row r="34" spans="1:3" s="198" customFormat="1" ht="15" customHeight="1" x14ac:dyDescent="0.35">
      <c r="A34" s="199"/>
    </row>
    <row r="35" spans="1:3" s="198" customFormat="1" ht="15" customHeight="1" x14ac:dyDescent="0.35">
      <c r="A35" s="199"/>
    </row>
    <row r="36" spans="1:3" s="198" customFormat="1" ht="15" customHeight="1" x14ac:dyDescent="0.35">
      <c r="A36" s="199"/>
    </row>
    <row r="37" spans="1:3" s="198" customFormat="1" ht="15" customHeight="1" x14ac:dyDescent="0.35">
      <c r="A37" s="199"/>
    </row>
    <row r="38" spans="1:3" s="198" customFormat="1" ht="15" customHeight="1" x14ac:dyDescent="0.35">
      <c r="A38" s="199"/>
    </row>
    <row r="39" spans="1:3" s="194" customFormat="1" ht="15" customHeight="1" x14ac:dyDescent="0.35">
      <c r="B39" s="206"/>
      <c r="C39" s="206"/>
    </row>
    <row r="40" spans="1:3" s="198" customFormat="1" ht="33" customHeight="1" x14ac:dyDescent="0.35">
      <c r="A40" s="199"/>
      <c r="B40" s="206"/>
      <c r="C40" s="206"/>
    </row>
    <row r="41" spans="1:3" s="198" customFormat="1" ht="33" customHeight="1" x14ac:dyDescent="0.35">
      <c r="B41" s="206"/>
      <c r="C41" s="206"/>
    </row>
    <row r="42" spans="1:3" s="198" customFormat="1" ht="33" customHeight="1" x14ac:dyDescent="0.35">
      <c r="B42" s="206"/>
      <c r="C42" s="206"/>
    </row>
    <row r="43" spans="1:3" s="198" customFormat="1" ht="33" customHeight="1" x14ac:dyDescent="0.35">
      <c r="B43" s="206"/>
      <c r="C43" s="206"/>
    </row>
    <row r="44" spans="1:3" s="198" customFormat="1" ht="15" customHeight="1" x14ac:dyDescent="0.35">
      <c r="B44" s="201"/>
    </row>
    <row r="45" spans="1:3" s="198" customFormat="1" ht="45" customHeight="1" x14ac:dyDescent="0.35">
      <c r="B45" s="205"/>
      <c r="C45" s="205"/>
    </row>
    <row r="46" spans="1:3" s="198" customFormat="1" ht="15" customHeight="1" x14ac:dyDescent="0.35">
      <c r="B46" s="205"/>
      <c r="C46" s="205"/>
    </row>
    <row r="47" spans="1:3" s="198" customFormat="1" ht="15" customHeight="1" x14ac:dyDescent="0.35">
      <c r="A47" s="196"/>
      <c r="B47" s="200"/>
      <c r="C47" s="196"/>
    </row>
    <row r="48" spans="1:3" s="239" customFormat="1" ht="15" customHeight="1" x14ac:dyDescent="0.35">
      <c r="A48" s="236" t="s">
        <v>9</v>
      </c>
      <c r="B48" s="237"/>
      <c r="C48" s="238"/>
    </row>
    <row r="49" spans="1:3" s="241" customFormat="1" ht="15" customHeight="1" x14ac:dyDescent="0.25">
      <c r="A49" s="240"/>
      <c r="B49" s="240"/>
    </row>
    <row r="50" spans="1:3" s="241" customFormat="1" ht="27" customHeight="1" x14ac:dyDescent="0.25">
      <c r="A50" s="240"/>
      <c r="B50" s="240"/>
      <c r="C50" s="240"/>
    </row>
    <row r="51" spans="1:3" s="241" customFormat="1" ht="17.5" customHeight="1" x14ac:dyDescent="0.25">
      <c r="A51" s="240"/>
      <c r="C51" s="240"/>
    </row>
    <row r="52" spans="1:3" s="241" customFormat="1" ht="27" customHeight="1" x14ac:dyDescent="0.25">
      <c r="A52" s="240"/>
      <c r="C52" s="240"/>
    </row>
    <row r="53" spans="1:3" s="198" customFormat="1" x14ac:dyDescent="0.35">
      <c r="A53" s="196"/>
      <c r="C53" s="196"/>
    </row>
    <row r="54" spans="1:3" s="198" customFormat="1" x14ac:dyDescent="0.35">
      <c r="A54" s="196"/>
      <c r="C54" s="196"/>
    </row>
    <row r="55" spans="1:3" s="198" customFormat="1" x14ac:dyDescent="0.35">
      <c r="A55" s="196"/>
      <c r="C55" s="196"/>
    </row>
    <row r="56" spans="1:3" s="198" customFormat="1" ht="16.5" customHeight="1" x14ac:dyDescent="0.35">
      <c r="A56" s="196"/>
      <c r="B56" s="196"/>
      <c r="C56" s="196"/>
    </row>
    <row r="57" spans="1:3" s="198" customFormat="1" ht="15.75" customHeight="1" x14ac:dyDescent="0.35">
      <c r="A57" s="196"/>
      <c r="B57" s="196"/>
      <c r="C57" s="196"/>
    </row>
    <row r="58" spans="1:3" s="198" customFormat="1" ht="16.5" customHeight="1" x14ac:dyDescent="0.35">
      <c r="A58" s="196"/>
      <c r="B58" s="196"/>
      <c r="C58" s="196"/>
    </row>
    <row r="59" spans="1:3" s="198" customFormat="1" ht="16.5" customHeight="1" x14ac:dyDescent="0.35">
      <c r="A59" s="196"/>
      <c r="C59" s="196"/>
    </row>
    <row r="60" spans="1:3" s="198" customFormat="1" ht="15.75" customHeight="1" x14ac:dyDescent="0.35">
      <c r="A60" s="196"/>
      <c r="B60" s="196"/>
      <c r="C60" s="196"/>
    </row>
    <row r="61" spans="1:3" s="198" customFormat="1" ht="15.75" customHeight="1" x14ac:dyDescent="0.35">
      <c r="A61" s="196"/>
      <c r="B61" s="196"/>
      <c r="C61" s="196"/>
    </row>
    <row r="62" spans="1:3" s="198" customFormat="1" ht="15.75" customHeight="1" x14ac:dyDescent="0.35">
      <c r="A62" s="196"/>
      <c r="B62" s="196"/>
      <c r="C62" s="196"/>
    </row>
    <row r="63" spans="1:3" s="198" customFormat="1" ht="15.75" customHeight="1" x14ac:dyDescent="0.35">
      <c r="A63" s="196"/>
      <c r="B63" s="196"/>
      <c r="C63" s="196"/>
    </row>
    <row r="64" spans="1:3" s="198" customFormat="1" ht="15.75" customHeight="1" x14ac:dyDescent="0.35">
      <c r="A64" s="196"/>
      <c r="B64" s="196"/>
      <c r="C64" s="196"/>
    </row>
    <row r="65" spans="1:3" s="198" customFormat="1" ht="15.75" customHeight="1" x14ac:dyDescent="0.35">
      <c r="A65" s="196"/>
      <c r="B65" s="196"/>
      <c r="C65" s="196"/>
    </row>
    <row r="66" spans="1:3" s="198" customFormat="1" ht="15.75" customHeight="1" x14ac:dyDescent="0.35">
      <c r="A66" s="196"/>
      <c r="B66" s="196"/>
      <c r="C66" s="196"/>
    </row>
    <row r="67" spans="1:3" s="198" customFormat="1" ht="15.75" customHeight="1" x14ac:dyDescent="0.35">
      <c r="A67" s="196"/>
      <c r="B67" s="196"/>
      <c r="C67" s="196"/>
    </row>
    <row r="68" spans="1:3" s="198" customFormat="1" ht="15.75" customHeight="1" x14ac:dyDescent="0.35">
      <c r="A68" s="196"/>
      <c r="B68" s="196"/>
      <c r="C68" s="196"/>
    </row>
    <row r="69" spans="1:3" s="198" customFormat="1" ht="15.75" customHeight="1" x14ac:dyDescent="0.35">
      <c r="A69" s="196"/>
      <c r="B69" s="196"/>
      <c r="C69" s="196"/>
    </row>
    <row r="70" spans="1:3" s="198" customFormat="1" ht="15.75" customHeight="1" x14ac:dyDescent="0.35">
      <c r="A70" s="196"/>
      <c r="B70" s="196"/>
      <c r="C70" s="196"/>
    </row>
    <row r="71" spans="1:3" s="198" customFormat="1" ht="15.75" customHeight="1" x14ac:dyDescent="0.35">
      <c r="A71" s="196"/>
      <c r="B71" s="196"/>
      <c r="C71" s="196"/>
    </row>
    <row r="72" spans="1:3" s="198" customFormat="1" ht="15.75" customHeight="1" x14ac:dyDescent="0.35">
      <c r="A72" s="196"/>
      <c r="B72" s="196"/>
      <c r="C72" s="196"/>
    </row>
    <row r="73" spans="1:3" s="198" customFormat="1" ht="15.75" customHeight="1" x14ac:dyDescent="0.35">
      <c r="A73" s="196"/>
      <c r="B73" s="196"/>
      <c r="C73" s="196"/>
    </row>
    <row r="74" spans="1:3" s="198" customFormat="1" ht="15.75" customHeight="1" x14ac:dyDescent="0.35">
      <c r="A74" s="196"/>
      <c r="B74" s="196"/>
      <c r="C74" s="196"/>
    </row>
    <row r="75" spans="1:3" s="198" customFormat="1" ht="15.75" customHeight="1" x14ac:dyDescent="0.35">
      <c r="A75" s="196"/>
      <c r="B75" s="196"/>
      <c r="C75" s="196"/>
    </row>
    <row r="76" spans="1:3" s="198" customFormat="1" ht="15.75" customHeight="1" x14ac:dyDescent="0.35">
      <c r="A76" s="196"/>
      <c r="B76" s="196"/>
      <c r="C76" s="196"/>
    </row>
    <row r="77" spans="1:3" s="198" customFormat="1" ht="15.75" customHeight="1" x14ac:dyDescent="0.35">
      <c r="A77" s="196"/>
      <c r="B77" s="196"/>
      <c r="C77" s="196"/>
    </row>
    <row r="78" spans="1:3" s="198" customFormat="1" ht="15.75" customHeight="1" x14ac:dyDescent="0.35">
      <c r="A78" s="196"/>
      <c r="B78" s="196"/>
      <c r="C78" s="196"/>
    </row>
    <row r="79" spans="1:3" s="198" customFormat="1" ht="15.75" customHeight="1" x14ac:dyDescent="0.35">
      <c r="A79" s="196"/>
      <c r="B79" s="196"/>
      <c r="C79" s="196"/>
    </row>
    <row r="80" spans="1:3" s="198" customFormat="1" ht="15.75" customHeight="1" x14ac:dyDescent="0.35">
      <c r="A80" s="196"/>
      <c r="B80" s="196"/>
      <c r="C80" s="196"/>
    </row>
    <row r="81" spans="1:3" s="198" customFormat="1" ht="15.75" customHeight="1" x14ac:dyDescent="0.35">
      <c r="A81" s="196"/>
      <c r="B81" s="196"/>
      <c r="C81" s="196"/>
    </row>
    <row r="82" spans="1:3" s="198" customFormat="1" ht="15.75" customHeight="1" x14ac:dyDescent="0.35">
      <c r="B82" s="196"/>
      <c r="C82" s="196"/>
    </row>
    <row r="83" spans="1:3" s="198" customFormat="1" ht="15.75" customHeight="1" x14ac:dyDescent="0.35">
      <c r="B83" s="196"/>
      <c r="C83" s="196"/>
    </row>
    <row r="84" spans="1:3" s="198" customFormat="1" ht="15.75" customHeight="1" x14ac:dyDescent="0.35">
      <c r="A84" s="196"/>
      <c r="B84" s="196"/>
      <c r="C84" s="196"/>
    </row>
    <row r="85" spans="1:3" s="198" customFormat="1" ht="15.75" customHeight="1" x14ac:dyDescent="0.35">
      <c r="A85" s="196"/>
      <c r="B85" s="196"/>
      <c r="C85" s="196"/>
    </row>
    <row r="86" spans="1:3" s="198" customFormat="1" ht="15.75" customHeight="1" x14ac:dyDescent="0.35">
      <c r="A86" s="196"/>
      <c r="B86" s="196"/>
      <c r="C86" s="196"/>
    </row>
    <row r="87" spans="1:3" s="198" customFormat="1" ht="15.75" customHeight="1" x14ac:dyDescent="0.35">
      <c r="A87" s="196"/>
      <c r="B87" s="196"/>
      <c r="C87" s="196"/>
    </row>
    <row r="88" spans="1:3" s="198" customFormat="1" ht="15.75" customHeight="1" x14ac:dyDescent="0.35">
      <c r="B88" s="196"/>
    </row>
    <row r="89" spans="1:3" s="198" customFormat="1" ht="15.75" customHeight="1" x14ac:dyDescent="0.35">
      <c r="B89" s="196"/>
    </row>
    <row r="90" spans="1:3" s="198" customFormat="1" ht="15.75" customHeight="1" x14ac:dyDescent="0.35">
      <c r="B90" s="196"/>
    </row>
    <row r="91" spans="1:3" s="198" customFormat="1" ht="15.75" customHeight="1" x14ac:dyDescent="0.35">
      <c r="B91" s="196"/>
    </row>
    <row r="92" spans="1:3" s="198" customFormat="1" x14ac:dyDescent="0.35">
      <c r="B92" s="196"/>
    </row>
    <row r="93" spans="1:3" s="198" customFormat="1" ht="15.75" customHeight="1" x14ac:dyDescent="0.35">
      <c r="B93" s="196"/>
    </row>
    <row r="94" spans="1:3" s="198" customFormat="1" x14ac:dyDescent="0.35">
      <c r="B94" s="196"/>
    </row>
    <row r="95" spans="1:3" s="198" customFormat="1" x14ac:dyDescent="0.35">
      <c r="B95" s="196"/>
    </row>
    <row r="96" spans="1:3" s="198" customFormat="1" x14ac:dyDescent="0.35">
      <c r="B96" s="196"/>
    </row>
    <row r="97" spans="2:2" s="198" customFormat="1" x14ac:dyDescent="0.35">
      <c r="B97" s="196"/>
    </row>
    <row r="98" spans="2:2" s="198" customFormat="1" x14ac:dyDescent="0.35">
      <c r="B98" s="196"/>
    </row>
    <row r="99" spans="2:2" s="198" customFormat="1" x14ac:dyDescent="0.35">
      <c r="B99" s="196"/>
    </row>
    <row r="100" spans="2:2" s="198" customFormat="1" ht="15.75" customHeight="1" x14ac:dyDescent="0.35">
      <c r="B100" s="196"/>
    </row>
    <row r="101" spans="2:2" s="198" customFormat="1" ht="15.75" customHeight="1" x14ac:dyDescent="0.35"/>
    <row r="102" spans="2:2" s="198" customFormat="1" x14ac:dyDescent="0.35"/>
    <row r="103" spans="2:2" s="198" customFormat="1" x14ac:dyDescent="0.35"/>
    <row r="104" spans="2:2" s="198" customFormat="1" x14ac:dyDescent="0.35"/>
    <row r="105" spans="2:2" s="198" customFormat="1" x14ac:dyDescent="0.35"/>
    <row r="106" spans="2:2" s="198" customFormat="1" x14ac:dyDescent="0.35"/>
    <row r="107" spans="2:2" s="198" customFormat="1" x14ac:dyDescent="0.35"/>
    <row r="108" spans="2:2" s="198" customFormat="1" x14ac:dyDescent="0.35"/>
    <row r="109" spans="2:2" s="198" customFormat="1" x14ac:dyDescent="0.35"/>
    <row r="110" spans="2:2" s="198" customFormat="1" x14ac:dyDescent="0.35"/>
    <row r="111" spans="2:2" s="198" customFormat="1" x14ac:dyDescent="0.35"/>
    <row r="112" spans="2:2" s="198" customFormat="1" x14ac:dyDescent="0.35"/>
    <row r="113" s="198" customFormat="1" x14ac:dyDescent="0.35"/>
    <row r="114" s="198" customFormat="1" x14ac:dyDescent="0.35"/>
    <row r="115" s="198" customFormat="1" x14ac:dyDescent="0.35"/>
    <row r="116" s="198" customFormat="1" x14ac:dyDescent="0.35"/>
    <row r="117" s="198" customFormat="1" x14ac:dyDescent="0.35"/>
    <row r="118" s="198" customFormat="1" x14ac:dyDescent="0.35"/>
    <row r="119" s="198" customFormat="1" x14ac:dyDescent="0.35"/>
    <row r="120" s="198" customFormat="1" x14ac:dyDescent="0.35"/>
    <row r="121" s="198" customFormat="1" x14ac:dyDescent="0.35"/>
    <row r="122" s="198" customFormat="1" x14ac:dyDescent="0.35"/>
    <row r="123" s="198" customFormat="1" x14ac:dyDescent="0.35"/>
    <row r="124" s="198" customFormat="1" x14ac:dyDescent="0.35"/>
    <row r="125" s="198" customFormat="1" x14ac:dyDescent="0.35"/>
    <row r="126" s="198" customFormat="1" x14ac:dyDescent="0.35"/>
    <row r="127" s="198" customFormat="1" x14ac:dyDescent="0.35"/>
    <row r="128" s="198" customFormat="1" x14ac:dyDescent="0.35"/>
    <row r="129" s="198" customFormat="1" x14ac:dyDescent="0.35"/>
    <row r="130" s="198" customFormat="1" x14ac:dyDescent="0.35"/>
    <row r="131" s="198" customFormat="1" x14ac:dyDescent="0.35"/>
    <row r="132" s="198" customFormat="1" x14ac:dyDescent="0.35"/>
    <row r="133" s="198" customFormat="1" x14ac:dyDescent="0.35"/>
    <row r="134" s="198" customFormat="1" x14ac:dyDescent="0.35"/>
    <row r="135" s="198" customFormat="1" x14ac:dyDescent="0.35"/>
    <row r="136" s="198" customFormat="1" x14ac:dyDescent="0.35"/>
    <row r="137" s="198" customFormat="1" x14ac:dyDescent="0.35"/>
    <row r="138" s="198" customFormat="1" x14ac:dyDescent="0.35"/>
    <row r="139" s="198" customFormat="1" x14ac:dyDescent="0.35"/>
    <row r="140" s="198" customFormat="1" x14ac:dyDescent="0.35"/>
    <row r="141" s="198" customFormat="1" x14ac:dyDescent="0.35"/>
    <row r="142" s="198" customFormat="1" x14ac:dyDescent="0.35"/>
    <row r="143" s="198" customFormat="1" x14ac:dyDescent="0.35"/>
    <row r="144" s="198" customFormat="1" x14ac:dyDescent="0.35"/>
    <row r="145" s="198" customFormat="1" x14ac:dyDescent="0.35"/>
    <row r="146" s="198" customFormat="1" x14ac:dyDescent="0.35"/>
    <row r="147" s="198" customFormat="1" x14ac:dyDescent="0.35"/>
    <row r="148" s="198" customFormat="1" x14ac:dyDescent="0.35"/>
    <row r="149" s="198" customFormat="1" x14ac:dyDescent="0.35"/>
    <row r="150" s="198" customFormat="1" x14ac:dyDescent="0.35"/>
    <row r="151" s="198" customFormat="1" x14ac:dyDescent="0.35"/>
    <row r="152" s="198" customFormat="1" x14ac:dyDescent="0.35"/>
    <row r="153" s="198" customFormat="1" x14ac:dyDescent="0.35"/>
    <row r="154" s="198" customFormat="1" x14ac:dyDescent="0.35"/>
    <row r="155" s="198" customFormat="1" x14ac:dyDescent="0.35"/>
    <row r="156" s="198" customFormat="1" x14ac:dyDescent="0.35"/>
    <row r="157" s="198" customFormat="1" x14ac:dyDescent="0.35"/>
    <row r="158" s="198" customFormat="1" x14ac:dyDescent="0.35"/>
    <row r="159" s="198" customFormat="1" x14ac:dyDescent="0.35"/>
    <row r="160" s="198" customFormat="1" x14ac:dyDescent="0.35"/>
    <row r="161" s="198" customFormat="1" x14ac:dyDescent="0.35"/>
    <row r="162" s="198" customFormat="1" x14ac:dyDescent="0.35"/>
    <row r="163" s="198" customFormat="1" x14ac:dyDescent="0.35"/>
    <row r="164" s="198" customFormat="1" x14ac:dyDescent="0.35"/>
    <row r="165" s="198" customFormat="1" x14ac:dyDescent="0.35"/>
    <row r="166" s="198" customFormat="1" x14ac:dyDescent="0.35"/>
    <row r="167" s="198" customFormat="1" x14ac:dyDescent="0.35"/>
    <row r="168" s="198" customFormat="1" x14ac:dyDescent="0.35"/>
    <row r="169" s="198" customFormat="1" x14ac:dyDescent="0.35"/>
    <row r="170" s="198" customFormat="1" x14ac:dyDescent="0.35"/>
    <row r="171" s="198" customFormat="1" x14ac:dyDescent="0.35"/>
    <row r="172" s="198" customFormat="1" x14ac:dyDescent="0.35"/>
    <row r="173" s="198" customFormat="1" x14ac:dyDescent="0.35"/>
    <row r="174" s="198" customFormat="1" x14ac:dyDescent="0.35"/>
    <row r="175" s="198" customFormat="1" x14ac:dyDescent="0.35"/>
    <row r="176" s="198" customFormat="1" x14ac:dyDescent="0.35"/>
    <row r="177" spans="2:2" s="198" customFormat="1" x14ac:dyDescent="0.35"/>
    <row r="178" spans="2:2" s="198" customFormat="1" x14ac:dyDescent="0.35"/>
    <row r="179" spans="2:2" s="198" customFormat="1" x14ac:dyDescent="0.35"/>
    <row r="180" spans="2:2" s="198" customFormat="1" x14ac:dyDescent="0.35"/>
    <row r="181" spans="2:2" s="198" customFormat="1" x14ac:dyDescent="0.35"/>
    <row r="182" spans="2:2" s="198" customFormat="1" x14ac:dyDescent="0.35"/>
    <row r="183" spans="2:2" s="198" customFormat="1" x14ac:dyDescent="0.35"/>
    <row r="184" spans="2:2" s="198" customFormat="1" x14ac:dyDescent="0.35"/>
    <row r="185" spans="2:2" s="198" customFormat="1" x14ac:dyDescent="0.35"/>
    <row r="186" spans="2:2" s="198" customFormat="1" x14ac:dyDescent="0.35"/>
    <row r="187" spans="2:2" s="198" customFormat="1" x14ac:dyDescent="0.35"/>
    <row r="188" spans="2:2" s="198" customFormat="1" x14ac:dyDescent="0.35"/>
    <row r="189" spans="2:2" s="198" customFormat="1" x14ac:dyDescent="0.35"/>
    <row r="190" spans="2:2" s="198" customFormat="1" x14ac:dyDescent="0.35"/>
    <row r="191" spans="2:2" s="198" customFormat="1" x14ac:dyDescent="0.35"/>
    <row r="192" spans="2:2" s="198" customFormat="1" x14ac:dyDescent="0.35">
      <c r="B192" s="202"/>
    </row>
    <row r="193" spans="2:2" s="198" customFormat="1" x14ac:dyDescent="0.35">
      <c r="B193" s="202"/>
    </row>
  </sheetData>
  <hyperlinks>
    <hyperlink ref="C3" r:id="rId1" xr:uid="{00000000-0004-0000-0300-000000000000}"/>
  </hyperlinks>
  <printOptions horizontalCentered="1"/>
  <pageMargins left="0.15748031496062992" right="0.15748031496062992" top="0.43307086614173229" bottom="0.39370078740157483" header="0.27559055118110237" footer="0.23622047244094491"/>
  <pageSetup paperSize="9" orientation="portrait" horizontalDpi="4294967292"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52"/>
  <sheetViews>
    <sheetView workbookViewId="0">
      <selection activeCell="F12" sqref="F12:F15"/>
    </sheetView>
  </sheetViews>
  <sheetFormatPr defaultColWidth="9.1796875" defaultRowHeight="12.5" x14ac:dyDescent="0.25"/>
  <cols>
    <col min="1" max="1" width="0.453125" customWidth="1"/>
    <col min="2" max="2" width="41.81640625" customWidth="1"/>
    <col min="3" max="3" width="15.453125" customWidth="1"/>
    <col min="4" max="4" width="16.54296875" customWidth="1"/>
    <col min="5" max="5" width="16" customWidth="1"/>
    <col min="6" max="6" width="19.54296875" customWidth="1"/>
  </cols>
  <sheetData>
    <row r="1" spans="2:6" s="301" customFormat="1" ht="25" x14ac:dyDescent="0.5">
      <c r="B1" s="302"/>
      <c r="C1" s="303"/>
      <c r="D1" s="303"/>
      <c r="E1" s="303"/>
      <c r="F1" s="303"/>
    </row>
    <row r="2" spans="2:6" s="301" customFormat="1" ht="15.5" x14ac:dyDescent="0.35">
      <c r="B2" s="304"/>
      <c r="C2" s="303"/>
      <c r="D2" s="303"/>
      <c r="E2" s="303"/>
      <c r="F2" s="303"/>
    </row>
    <row r="3" spans="2:6" s="301" customFormat="1" ht="15.5" x14ac:dyDescent="0.35">
      <c r="B3" s="304"/>
      <c r="C3" s="303"/>
      <c r="D3" s="303"/>
      <c r="E3" s="303"/>
      <c r="F3" s="303"/>
    </row>
    <row r="4" spans="2:6" s="301" customFormat="1" ht="15.5" x14ac:dyDescent="0.35">
      <c r="B4" s="304"/>
      <c r="C4" s="303"/>
      <c r="D4" s="303"/>
      <c r="E4" s="303"/>
      <c r="F4" s="303"/>
    </row>
    <row r="5" spans="2:6" s="301" customFormat="1" ht="15.5" x14ac:dyDescent="0.35">
      <c r="B5" s="304"/>
      <c r="C5" s="303"/>
      <c r="D5" s="303"/>
      <c r="E5" s="303"/>
      <c r="F5" s="303"/>
    </row>
    <row r="6" spans="2:6" s="301" customFormat="1" ht="15.5" x14ac:dyDescent="0.35">
      <c r="B6" s="304"/>
      <c r="C6" s="303"/>
      <c r="D6" s="303"/>
      <c r="E6" s="303"/>
      <c r="F6" s="303"/>
    </row>
    <row r="7" spans="2:6" s="301" customFormat="1" ht="18" x14ac:dyDescent="0.4">
      <c r="B7" s="305" t="s">
        <v>321</v>
      </c>
      <c r="C7" s="303"/>
      <c r="D7" s="303"/>
      <c r="E7" s="303"/>
      <c r="F7" s="303"/>
    </row>
    <row r="8" spans="2:6" s="301" customFormat="1" ht="18" x14ac:dyDescent="0.4">
      <c r="B8" s="305"/>
      <c r="C8" s="303"/>
      <c r="D8" s="303"/>
      <c r="E8" s="303"/>
      <c r="F8" s="303"/>
    </row>
    <row r="9" spans="2:6" s="301" customFormat="1" ht="15.5" x14ac:dyDescent="0.35">
      <c r="B9" s="306"/>
      <c r="C9" s="303"/>
      <c r="D9" s="303"/>
      <c r="E9" s="303"/>
      <c r="F9" s="303"/>
    </row>
    <row r="10" spans="2:6" s="301" customFormat="1" ht="13" x14ac:dyDescent="0.3">
      <c r="B10" s="307" t="s">
        <v>322</v>
      </c>
      <c r="C10" s="308">
        <v>2016</v>
      </c>
      <c r="D10" s="309" t="s">
        <v>323</v>
      </c>
      <c r="E10" s="303"/>
      <c r="F10" s="303"/>
    </row>
    <row r="11" spans="2:6" s="301" customFormat="1" ht="16" thickBot="1" x14ac:dyDescent="0.4">
      <c r="B11" s="306"/>
      <c r="D11" s="310"/>
      <c r="E11" s="303"/>
      <c r="F11" s="303"/>
    </row>
    <row r="12" spans="2:6" s="301" customFormat="1" ht="16" thickBot="1" x14ac:dyDescent="0.4">
      <c r="B12" s="311" t="s">
        <v>1</v>
      </c>
      <c r="C12" s="386"/>
      <c r="D12" s="387"/>
      <c r="E12" s="388"/>
      <c r="F12" s="312" t="s">
        <v>324</v>
      </c>
    </row>
    <row r="13" spans="2:6" s="301" customFormat="1" ht="13" x14ac:dyDescent="0.3">
      <c r="F13" s="313"/>
    </row>
    <row r="14" spans="2:6" s="301" customFormat="1" ht="13.5" thickBot="1" x14ac:dyDescent="0.35">
      <c r="F14" s="313"/>
    </row>
    <row r="15" spans="2:6" s="301" customFormat="1" ht="16" thickBot="1" x14ac:dyDescent="0.4">
      <c r="B15" s="311" t="s">
        <v>240</v>
      </c>
      <c r="C15" s="386"/>
      <c r="D15" s="387"/>
      <c r="E15" s="388"/>
      <c r="F15" s="312" t="s">
        <v>325</v>
      </c>
    </row>
    <row r="16" spans="2:6" s="301" customFormat="1" ht="16" thickBot="1" x14ac:dyDescent="0.4">
      <c r="B16" s="306"/>
      <c r="C16" s="303"/>
      <c r="D16" s="303"/>
      <c r="E16" s="303"/>
      <c r="F16" s="303"/>
    </row>
    <row r="17" spans="2:6" s="301" customFormat="1" ht="16" thickBot="1" x14ac:dyDescent="0.4">
      <c r="B17" s="314" t="s">
        <v>326</v>
      </c>
      <c r="C17" s="1" t="e">
        <f>VLOOKUP(C15,Sheet1!B13:D53,2,0)</f>
        <v>#N/A</v>
      </c>
      <c r="D17" s="315" t="s">
        <v>327</v>
      </c>
      <c r="E17" s="1" t="e">
        <f>VLOOKUP(C15,Sheet1!B2:D42,3,0)</f>
        <v>#N/A</v>
      </c>
      <c r="F17" s="303"/>
    </row>
    <row r="18" spans="2:6" s="301" customFormat="1" ht="15.5" x14ac:dyDescent="0.35">
      <c r="B18" s="316"/>
      <c r="C18" s="303"/>
      <c r="D18" s="303"/>
      <c r="E18" s="316"/>
      <c r="F18" s="303"/>
    </row>
    <row r="19" spans="2:6" s="301" customFormat="1" ht="13" x14ac:dyDescent="0.3">
      <c r="B19" s="317" t="s">
        <v>328</v>
      </c>
      <c r="C19" s="303"/>
      <c r="D19" s="303"/>
      <c r="E19" s="303"/>
      <c r="F19" s="303"/>
    </row>
    <row r="20" spans="2:6" s="301" customFormat="1" ht="16" thickBot="1" x14ac:dyDescent="0.4">
      <c r="B20" s="316"/>
      <c r="C20" s="303"/>
      <c r="D20" s="303"/>
      <c r="E20" s="303"/>
      <c r="F20" s="303"/>
    </row>
    <row r="21" spans="2:6" s="301" customFormat="1" ht="17.25" customHeight="1" x14ac:dyDescent="0.25">
      <c r="B21" s="389" t="s">
        <v>329</v>
      </c>
      <c r="C21" s="318" t="s">
        <v>330</v>
      </c>
      <c r="D21" s="391" t="s">
        <v>331</v>
      </c>
      <c r="E21" s="393" t="s">
        <v>332</v>
      </c>
      <c r="F21" s="303"/>
    </row>
    <row r="22" spans="2:6" s="301" customFormat="1" ht="15.5" x14ac:dyDescent="0.25">
      <c r="B22" s="390"/>
      <c r="C22" s="319" t="s">
        <v>333</v>
      </c>
      <c r="D22" s="392"/>
      <c r="E22" s="394"/>
      <c r="F22" s="303"/>
    </row>
    <row r="23" spans="2:6" s="301" customFormat="1" ht="15.75" customHeight="1" x14ac:dyDescent="0.25">
      <c r="B23" s="320" t="s">
        <v>334</v>
      </c>
      <c r="C23" s="321"/>
      <c r="D23" s="321"/>
      <c r="E23" s="321"/>
      <c r="F23" s="303"/>
    </row>
    <row r="24" spans="2:6" s="301" customFormat="1" ht="15.75" customHeight="1" x14ac:dyDescent="0.25">
      <c r="B24" s="320" t="s">
        <v>335</v>
      </c>
      <c r="C24" s="321"/>
      <c r="D24" s="321"/>
      <c r="E24" s="321"/>
      <c r="F24" s="303"/>
    </row>
    <row r="25" spans="2:6" s="301" customFormat="1" ht="15.75" customHeight="1" thickBot="1" x14ac:dyDescent="0.3">
      <c r="B25" s="322" t="s">
        <v>336</v>
      </c>
      <c r="C25" s="323"/>
      <c r="D25" s="323"/>
      <c r="E25" s="323"/>
      <c r="F25" s="303"/>
    </row>
    <row r="26" spans="2:6" s="301" customFormat="1" ht="15.75" customHeight="1" thickBot="1" x14ac:dyDescent="0.4">
      <c r="B26" s="324" t="s">
        <v>337</v>
      </c>
      <c r="C26" s="325">
        <f>SUM(C23:C25)</f>
        <v>0</v>
      </c>
      <c r="D26" s="325">
        <f>SUM(D23:D25)</f>
        <v>0</v>
      </c>
      <c r="E26" s="326">
        <f>SUM(E23:E25)</f>
        <v>0</v>
      </c>
      <c r="F26" s="303"/>
    </row>
    <row r="27" spans="2:6" s="301" customFormat="1" ht="15.75" customHeight="1" x14ac:dyDescent="0.25">
      <c r="B27" s="327" t="s">
        <v>338</v>
      </c>
      <c r="C27" s="321"/>
      <c r="D27" s="321"/>
      <c r="E27" s="321"/>
      <c r="F27" s="303"/>
    </row>
    <row r="28" spans="2:6" s="301" customFormat="1" ht="15.75" customHeight="1" x14ac:dyDescent="0.25">
      <c r="B28" s="320" t="s">
        <v>339</v>
      </c>
      <c r="C28" s="321"/>
      <c r="D28" s="321"/>
      <c r="E28" s="321"/>
      <c r="F28" s="303"/>
    </row>
    <row r="29" spans="2:6" s="301" customFormat="1" ht="15.75" customHeight="1" thickBot="1" x14ac:dyDescent="0.3">
      <c r="B29" s="322" t="s">
        <v>340</v>
      </c>
      <c r="C29" s="323"/>
      <c r="D29" s="323"/>
      <c r="E29" s="323"/>
      <c r="F29" s="303"/>
    </row>
    <row r="30" spans="2:6" s="301" customFormat="1" ht="15.75" customHeight="1" thickBot="1" x14ac:dyDescent="0.4">
      <c r="B30" s="324" t="s">
        <v>341</v>
      </c>
      <c r="C30" s="325">
        <f>SUM(C27:C29)</f>
        <v>0</v>
      </c>
      <c r="D30" s="325">
        <f>SUM(D27:D29)</f>
        <v>0</v>
      </c>
      <c r="E30" s="326">
        <f>SUM(E27:E29)</f>
        <v>0</v>
      </c>
      <c r="F30" s="303"/>
    </row>
    <row r="31" spans="2:6" s="301" customFormat="1" ht="15.75" customHeight="1" x14ac:dyDescent="0.25">
      <c r="B31" s="327" t="s">
        <v>342</v>
      </c>
      <c r="C31" s="328"/>
      <c r="D31" s="328"/>
      <c r="E31" s="329"/>
      <c r="F31" s="303"/>
    </row>
    <row r="32" spans="2:6" s="301" customFormat="1" ht="15.75" customHeight="1" x14ac:dyDescent="0.25">
      <c r="B32" s="320" t="s">
        <v>343</v>
      </c>
      <c r="C32" s="321"/>
      <c r="D32" s="321"/>
      <c r="E32" s="330"/>
      <c r="F32" s="303"/>
    </row>
    <row r="33" spans="2:6" s="301" customFormat="1" ht="15.75" customHeight="1" thickBot="1" x14ac:dyDescent="0.3">
      <c r="B33" s="322" t="s">
        <v>344</v>
      </c>
      <c r="C33" s="323"/>
      <c r="D33" s="323"/>
      <c r="E33" s="331"/>
      <c r="F33" s="303"/>
    </row>
    <row r="34" spans="2:6" s="301" customFormat="1" ht="15.75" customHeight="1" thickBot="1" x14ac:dyDescent="0.4">
      <c r="B34" s="324" t="s">
        <v>345</v>
      </c>
      <c r="C34" s="325">
        <f>SUM(C31:C33)</f>
        <v>0</v>
      </c>
      <c r="D34" s="325">
        <f>SUM(D31:D33)</f>
        <v>0</v>
      </c>
      <c r="E34" s="326">
        <f>SUM(E31:E33)</f>
        <v>0</v>
      </c>
      <c r="F34" s="303"/>
    </row>
    <row r="35" spans="2:6" s="301" customFormat="1" ht="15.75" customHeight="1" x14ac:dyDescent="0.4">
      <c r="B35" s="327" t="s">
        <v>346</v>
      </c>
      <c r="C35" s="328"/>
      <c r="D35" s="328"/>
      <c r="E35" s="329"/>
      <c r="F35" s="332"/>
    </row>
    <row r="36" spans="2:6" s="301" customFormat="1" ht="15.75" customHeight="1" x14ac:dyDescent="0.25">
      <c r="B36" s="320" t="s">
        <v>347</v>
      </c>
      <c r="C36" s="321"/>
      <c r="D36" s="321"/>
      <c r="E36" s="330"/>
      <c r="F36" s="333"/>
    </row>
    <row r="37" spans="2:6" s="301" customFormat="1" ht="15.75" customHeight="1" thickBot="1" x14ac:dyDescent="0.3">
      <c r="B37" s="322" t="s">
        <v>348</v>
      </c>
      <c r="C37" s="323"/>
      <c r="D37" s="323"/>
      <c r="E37" s="331"/>
      <c r="F37" s="334"/>
    </row>
    <row r="38" spans="2:6" s="301" customFormat="1" ht="15.75" customHeight="1" thickBot="1" x14ac:dyDescent="0.4">
      <c r="B38" s="324" t="s">
        <v>349</v>
      </c>
      <c r="C38" s="325">
        <f>SUM(C35:C37)</f>
        <v>0</v>
      </c>
      <c r="D38" s="325">
        <f>SUM(D35:D37)</f>
        <v>0</v>
      </c>
      <c r="E38" s="326">
        <f>SUM(E35:E37)</f>
        <v>0</v>
      </c>
      <c r="F38" s="303"/>
    </row>
    <row r="39" spans="2:6" s="301" customFormat="1" ht="15.75" customHeight="1" thickBot="1" x14ac:dyDescent="0.3">
      <c r="B39" s="335"/>
      <c r="C39" s="336"/>
      <c r="D39" s="336"/>
      <c r="E39" s="337"/>
      <c r="F39" s="303"/>
    </row>
    <row r="40" spans="2:6" s="301" customFormat="1" ht="15.75" customHeight="1" thickBot="1" x14ac:dyDescent="0.4">
      <c r="B40" s="338" t="s">
        <v>350</v>
      </c>
      <c r="C40" s="339">
        <f>SUM(Q4_SO2+Q3_SO2+Q2_SO2+Q1_SO2)</f>
        <v>0</v>
      </c>
      <c r="D40" s="339">
        <f>SUM(Q4_NOx+Q3_NOx+Q2_NOx+Q1_NOx)</f>
        <v>0</v>
      </c>
      <c r="E40" s="340">
        <f>SUM(Q4_PM+Q3_PM+Q2_PM+Q1_PM)</f>
        <v>0</v>
      </c>
      <c r="F40" s="303"/>
    </row>
    <row r="41" spans="2:6" s="301" customFormat="1" ht="27.75" customHeight="1" x14ac:dyDescent="0.5">
      <c r="B41" s="385" t="str">
        <f>IF(SUMPRODUCT(ISTEXT($C$23:$E$29)+ISTEXT($C$31:$E$37))&gt;0,"Please do not use text in place of numbers","")</f>
        <v/>
      </c>
      <c r="C41" s="385"/>
      <c r="D41" s="385"/>
      <c r="E41" s="385"/>
      <c r="F41" s="303"/>
    </row>
    <row r="42" spans="2:6" s="301" customFormat="1" ht="2.25" customHeight="1" x14ac:dyDescent="0.5">
      <c r="B42" s="376" t="s">
        <v>351</v>
      </c>
      <c r="C42" s="376"/>
      <c r="D42" s="376"/>
      <c r="E42" s="376"/>
    </row>
    <row r="43" spans="2:6" s="301" customFormat="1" ht="129.75" customHeight="1" x14ac:dyDescent="0.25">
      <c r="B43" s="377" t="s">
        <v>352</v>
      </c>
      <c r="C43" s="378"/>
      <c r="D43" s="378"/>
      <c r="E43" s="378"/>
      <c r="F43" s="378"/>
    </row>
    <row r="44" spans="2:6" s="301" customFormat="1" ht="13" thickBot="1" x14ac:dyDescent="0.3"/>
    <row r="45" spans="2:6" s="301" customFormat="1" ht="35" thickBot="1" x14ac:dyDescent="0.3">
      <c r="B45" s="341" t="s">
        <v>353</v>
      </c>
      <c r="C45" s="379"/>
      <c r="D45" s="380"/>
      <c r="E45" s="342" t="s">
        <v>87</v>
      </c>
      <c r="F45" s="343"/>
    </row>
    <row r="46" spans="2:6" s="301" customFormat="1" ht="15.5" x14ac:dyDescent="0.25">
      <c r="B46" s="344"/>
      <c r="E46" s="345"/>
    </row>
    <row r="47" spans="2:6" s="301" customFormat="1" x14ac:dyDescent="0.25">
      <c r="B47" s="381" t="s">
        <v>354</v>
      </c>
      <c r="C47" s="382"/>
      <c r="D47" s="382"/>
      <c r="E47" s="382"/>
      <c r="F47" s="382"/>
    </row>
    <row r="48" spans="2:6" s="301" customFormat="1" x14ac:dyDescent="0.25">
      <c r="B48" s="383" t="s">
        <v>355</v>
      </c>
      <c r="C48" s="384"/>
      <c r="D48" s="384"/>
      <c r="E48" s="384"/>
      <c r="F48" s="384"/>
    </row>
    <row r="49" spans="2:6" s="301" customFormat="1" x14ac:dyDescent="0.25">
      <c r="B49" s="381" t="s">
        <v>356</v>
      </c>
      <c r="C49" s="382"/>
      <c r="D49" s="382"/>
      <c r="E49" s="382"/>
      <c r="F49" s="382"/>
    </row>
    <row r="50" spans="2:6" s="301" customFormat="1" x14ac:dyDescent="0.25">
      <c r="B50" s="374" t="s">
        <v>357</v>
      </c>
      <c r="C50" s="375"/>
      <c r="D50" s="375"/>
      <c r="E50" s="375"/>
      <c r="F50" s="375"/>
    </row>
    <row r="51" spans="2:6" s="301" customFormat="1" x14ac:dyDescent="0.25">
      <c r="B51" s="346"/>
      <c r="C51" s="346"/>
      <c r="D51" s="346"/>
      <c r="E51" s="346"/>
      <c r="F51" s="346"/>
    </row>
    <row r="52" spans="2:6" s="301" customFormat="1" x14ac:dyDescent="0.25"/>
  </sheetData>
  <mergeCells count="13">
    <mergeCell ref="B41:E41"/>
    <mergeCell ref="C12:E12"/>
    <mergeCell ref="C15:E15"/>
    <mergeCell ref="B21:B22"/>
    <mergeCell ref="D21:D22"/>
    <mergeCell ref="E21:E22"/>
    <mergeCell ref="B50:F50"/>
    <mergeCell ref="B42:E42"/>
    <mergeCell ref="B43:F43"/>
    <mergeCell ref="C45:D45"/>
    <mergeCell ref="B47:F47"/>
    <mergeCell ref="B48:F48"/>
    <mergeCell ref="B49:F49"/>
  </mergeCells>
  <conditionalFormatting sqref="C31:E33 C35:E37 C23:E25 C27:E29">
    <cfRule type="containsBlanks" dxfId="4" priority="5">
      <formula>LEN(TRIM(C23))=0</formula>
    </cfRule>
  </conditionalFormatting>
  <conditionalFormatting sqref="F35">
    <cfRule type="cellIs" dxfId="3" priority="3" operator="greaterThan">
      <formula>0</formula>
    </cfRule>
    <cfRule type="cellIs" dxfId="2" priority="4" operator="equal">
      <formula>TRUE</formula>
    </cfRule>
  </conditionalFormatting>
  <conditionalFormatting sqref="B41:B42">
    <cfRule type="cellIs" dxfId="1" priority="1" operator="greaterThan">
      <formula>0</formula>
    </cfRule>
    <cfRule type="cellIs" dxfId="0" priority="2" operator="lessThanOrEqual">
      <formula>0</formula>
    </cfRule>
  </conditionalFormatting>
  <dataValidations count="2">
    <dataValidation type="list" allowBlank="1" showInputMessage="1" showErrorMessage="1" sqref="C10" xr:uid="{00000000-0002-0000-0400-000000000000}">
      <formula1>Years</formula1>
    </dataValidation>
    <dataValidation type="list" allowBlank="1" showInputMessage="1" showErrorMessage="1" sqref="C15:E15" xr:uid="{00000000-0002-0000-0400-000001000000}">
      <formula1>OFFSET(Opstart,MATCH(C12,Opcol,0)-1,1,COUNTIF(Opcol,C12),1)</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2000000}">
          <x14:formula1>
            <xm:f>Sheet1!$K$2:$K$17</xm:f>
          </x14:formula1>
          <xm:sqref>C12:E12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B1:J39"/>
  <sheetViews>
    <sheetView showGridLines="0" topLeftCell="A19" zoomScaleNormal="100" workbookViewId="0">
      <selection activeCell="H4" sqref="H4:H5"/>
    </sheetView>
  </sheetViews>
  <sheetFormatPr defaultColWidth="9.1796875" defaultRowHeight="14" x14ac:dyDescent="0.3"/>
  <cols>
    <col min="1" max="1" width="1.7265625" style="6" customWidth="1"/>
    <col min="2" max="2" width="27.26953125" style="6" customWidth="1"/>
    <col min="3" max="8" width="10.7265625" style="6" customWidth="1"/>
    <col min="9" max="9" width="10.81640625" style="8" customWidth="1"/>
    <col min="10" max="10" width="12" style="8" customWidth="1"/>
    <col min="11" max="11" width="1.26953125" style="6" customWidth="1"/>
    <col min="12" max="16384" width="9.1796875" style="6"/>
  </cols>
  <sheetData>
    <row r="1" spans="2:10" s="1" customFormat="1" ht="20.149999999999999" customHeight="1" x14ac:dyDescent="0.3">
      <c r="B1" s="1" t="s">
        <v>0</v>
      </c>
      <c r="I1" s="2"/>
      <c r="J1" s="2"/>
    </row>
    <row r="2" spans="2:10" s="1" customFormat="1" ht="20.149999999999999" customHeight="1" x14ac:dyDescent="0.3">
      <c r="B2" s="1" t="s">
        <v>42</v>
      </c>
      <c r="I2" s="2"/>
      <c r="J2" s="2"/>
    </row>
    <row r="3" spans="2:10" s="1" customFormat="1" ht="20.149999999999999" customHeight="1" x14ac:dyDescent="0.3">
      <c r="B3" s="1" t="s">
        <v>119</v>
      </c>
      <c r="I3" s="2"/>
      <c r="J3" s="2"/>
    </row>
    <row r="4" spans="2:10" s="1" customFormat="1" ht="20.149999999999999" customHeight="1" x14ac:dyDescent="0.3">
      <c r="B4" s="1" t="s">
        <v>1</v>
      </c>
      <c r="C4" s="395"/>
      <c r="D4" s="372"/>
      <c r="E4" s="372"/>
      <c r="H4" s="1" t="s">
        <v>7</v>
      </c>
      <c r="I4" s="152" t="s">
        <v>223</v>
      </c>
    </row>
    <row r="5" spans="2:10" s="1" customFormat="1" ht="20.149999999999999" customHeight="1" x14ac:dyDescent="0.3">
      <c r="B5" s="1" t="s">
        <v>2</v>
      </c>
      <c r="C5" s="395"/>
      <c r="D5" s="396"/>
      <c r="E5" s="396"/>
      <c r="H5" s="3" t="s">
        <v>11</v>
      </c>
      <c r="I5" s="4" t="s">
        <v>228</v>
      </c>
    </row>
    <row r="6" spans="2:10" s="1" customFormat="1" ht="20.149999999999999" customHeight="1" x14ac:dyDescent="0.3">
      <c r="B6" s="1" t="s">
        <v>3</v>
      </c>
      <c r="C6" s="1" t="e">
        <f>VLOOKUP(C5,Sheet1!B2:D42,2,0)</f>
        <v>#N/A</v>
      </c>
      <c r="I6" s="2"/>
      <c r="J6" s="2"/>
    </row>
    <row r="7" spans="2:10" s="1" customFormat="1" ht="11.25" customHeight="1" thickBot="1" x14ac:dyDescent="0.35">
      <c r="I7" s="2"/>
      <c r="J7" s="2"/>
    </row>
    <row r="8" spans="2:10" s="5" customFormat="1" ht="45" customHeight="1" thickBot="1" x14ac:dyDescent="0.3">
      <c r="B8" s="154" t="s">
        <v>116</v>
      </c>
      <c r="C8" s="398" t="s">
        <v>117</v>
      </c>
      <c r="D8" s="401"/>
      <c r="E8" s="398" t="s">
        <v>43</v>
      </c>
      <c r="F8" s="399"/>
      <c r="G8" s="398" t="s">
        <v>118</v>
      </c>
      <c r="H8" s="400"/>
      <c r="I8" s="398" t="s">
        <v>229</v>
      </c>
      <c r="J8" s="400"/>
    </row>
    <row r="9" spans="2:10" s="5" customFormat="1" ht="62.25" customHeight="1" thickBot="1" x14ac:dyDescent="0.3">
      <c r="B9" s="70" t="s">
        <v>37</v>
      </c>
      <c r="C9" s="71" t="s">
        <v>39</v>
      </c>
      <c r="D9" s="72" t="s">
        <v>114</v>
      </c>
      <c r="E9" s="71" t="s">
        <v>38</v>
      </c>
      <c r="F9" s="144" t="s">
        <v>114</v>
      </c>
      <c r="G9" s="71" t="s">
        <v>38</v>
      </c>
      <c r="H9" s="72" t="s">
        <v>115</v>
      </c>
      <c r="I9" s="71" t="s">
        <v>40</v>
      </c>
      <c r="J9" s="72" t="s">
        <v>230</v>
      </c>
    </row>
    <row r="10" spans="2:10" s="7" customFormat="1" ht="20.149999999999999" customHeight="1" x14ac:dyDescent="0.25">
      <c r="B10" s="149" t="s">
        <v>122</v>
      </c>
      <c r="C10" s="156"/>
      <c r="D10" s="169"/>
      <c r="E10" s="156"/>
      <c r="F10" s="157"/>
      <c r="G10" s="156"/>
      <c r="H10" s="158"/>
      <c r="I10" s="156"/>
      <c r="J10" s="158"/>
    </row>
    <row r="11" spans="2:10" s="7" customFormat="1" ht="20.149999999999999" customHeight="1" x14ac:dyDescent="0.25">
      <c r="B11" s="150" t="s">
        <v>123</v>
      </c>
      <c r="C11" s="159"/>
      <c r="D11" s="170"/>
      <c r="E11" s="159"/>
      <c r="F11" s="160"/>
      <c r="G11" s="159"/>
      <c r="H11" s="161"/>
      <c r="I11" s="159"/>
      <c r="J11" s="161"/>
    </row>
    <row r="12" spans="2:10" s="7" customFormat="1" ht="20.149999999999999" customHeight="1" thickBot="1" x14ac:dyDescent="0.3">
      <c r="B12" s="162" t="s">
        <v>124</v>
      </c>
      <c r="C12" s="163"/>
      <c r="D12" s="171"/>
      <c r="E12" s="163"/>
      <c r="F12" s="164"/>
      <c r="G12" s="163"/>
      <c r="H12" s="165"/>
      <c r="I12" s="163"/>
      <c r="J12" s="165"/>
    </row>
    <row r="13" spans="2:10" s="7" customFormat="1" ht="20.149999999999999" customHeight="1" x14ac:dyDescent="0.25">
      <c r="B13" s="149" t="s">
        <v>125</v>
      </c>
      <c r="C13" s="156"/>
      <c r="D13" s="169"/>
      <c r="E13" s="156"/>
      <c r="F13" s="157"/>
      <c r="G13" s="156"/>
      <c r="H13" s="158"/>
      <c r="I13" s="156"/>
      <c r="J13" s="158"/>
    </row>
    <row r="14" spans="2:10" s="7" customFormat="1" ht="20.149999999999999" customHeight="1" x14ac:dyDescent="0.25">
      <c r="B14" s="150" t="s">
        <v>126</v>
      </c>
      <c r="C14" s="159"/>
      <c r="D14" s="170"/>
      <c r="E14" s="159"/>
      <c r="F14" s="160"/>
      <c r="G14" s="159"/>
      <c r="H14" s="161"/>
      <c r="I14" s="159"/>
      <c r="J14" s="161"/>
    </row>
    <row r="15" spans="2:10" s="7" customFormat="1" ht="20.149999999999999" customHeight="1" thickBot="1" x14ac:dyDescent="0.3">
      <c r="B15" s="162" t="s">
        <v>127</v>
      </c>
      <c r="C15" s="163"/>
      <c r="D15" s="171"/>
      <c r="E15" s="163"/>
      <c r="F15" s="164"/>
      <c r="G15" s="163"/>
      <c r="H15" s="165"/>
      <c r="I15" s="163"/>
      <c r="J15" s="165"/>
    </row>
    <row r="16" spans="2:10" s="7" customFormat="1" ht="20.149999999999999" customHeight="1" x14ac:dyDescent="0.25">
      <c r="B16" s="149" t="s">
        <v>128</v>
      </c>
      <c r="C16" s="156"/>
      <c r="D16" s="169"/>
      <c r="E16" s="156"/>
      <c r="F16" s="157"/>
      <c r="G16" s="156"/>
      <c r="H16" s="158"/>
      <c r="I16" s="156"/>
      <c r="J16" s="158"/>
    </row>
    <row r="17" spans="2:10" s="7" customFormat="1" ht="20.149999999999999" customHeight="1" x14ac:dyDescent="0.25">
      <c r="B17" s="150" t="s">
        <v>129</v>
      </c>
      <c r="C17" s="159"/>
      <c r="D17" s="170"/>
      <c r="E17" s="159"/>
      <c r="F17" s="160"/>
      <c r="G17" s="159"/>
      <c r="H17" s="161"/>
      <c r="I17" s="159"/>
      <c r="J17" s="161"/>
    </row>
    <row r="18" spans="2:10" s="7" customFormat="1" ht="20.149999999999999" customHeight="1" thickBot="1" x14ac:dyDescent="0.3">
      <c r="B18" s="162" t="s">
        <v>130</v>
      </c>
      <c r="C18" s="163"/>
      <c r="D18" s="171"/>
      <c r="E18" s="163"/>
      <c r="F18" s="164"/>
      <c r="G18" s="163"/>
      <c r="H18" s="165"/>
      <c r="I18" s="163"/>
      <c r="J18" s="165"/>
    </row>
    <row r="19" spans="2:10" s="7" customFormat="1" ht="20.149999999999999" customHeight="1" x14ac:dyDescent="0.25">
      <c r="B19" s="151" t="s">
        <v>131</v>
      </c>
      <c r="C19" s="166"/>
      <c r="D19" s="172"/>
      <c r="E19" s="166"/>
      <c r="F19" s="167"/>
      <c r="G19" s="166"/>
      <c r="H19" s="168"/>
      <c r="I19" s="166"/>
      <c r="J19" s="168"/>
    </row>
    <row r="20" spans="2:10" s="7" customFormat="1" ht="20.149999999999999" customHeight="1" x14ac:dyDescent="0.25">
      <c r="B20" s="150" t="s">
        <v>132</v>
      </c>
      <c r="C20" s="159"/>
      <c r="D20" s="170"/>
      <c r="E20" s="159"/>
      <c r="F20" s="160"/>
      <c r="G20" s="159"/>
      <c r="H20" s="161"/>
      <c r="I20" s="159"/>
      <c r="J20" s="161"/>
    </row>
    <row r="21" spans="2:10" s="7" customFormat="1" ht="20.149999999999999" customHeight="1" thickBot="1" x14ac:dyDescent="0.3">
      <c r="B21" s="162" t="s">
        <v>133</v>
      </c>
      <c r="C21" s="163"/>
      <c r="D21" s="171"/>
      <c r="E21" s="163"/>
      <c r="F21" s="164"/>
      <c r="G21" s="163"/>
      <c r="H21" s="165"/>
      <c r="I21" s="163"/>
      <c r="J21" s="165"/>
    </row>
    <row r="22" spans="2:10" s="7" customFormat="1" ht="22" customHeight="1" thickBot="1" x14ac:dyDescent="0.3">
      <c r="B22" s="91" t="s">
        <v>138</v>
      </c>
      <c r="C22" s="38"/>
      <c r="D22" s="47"/>
      <c r="E22" s="38"/>
      <c r="F22" s="145"/>
      <c r="G22" s="38"/>
      <c r="H22" s="39"/>
      <c r="I22" s="66"/>
      <c r="J22" s="42"/>
    </row>
    <row r="23" spans="2:10" s="7" customFormat="1" ht="22" customHeight="1" thickBot="1" x14ac:dyDescent="0.3">
      <c r="B23" s="147" t="s">
        <v>148</v>
      </c>
      <c r="C23" s="40"/>
      <c r="D23" s="48"/>
      <c r="E23" s="40"/>
      <c r="F23" s="146"/>
      <c r="G23" s="40"/>
      <c r="H23" s="41"/>
      <c r="I23" s="67"/>
      <c r="J23" s="68"/>
    </row>
    <row r="24" spans="2:10" s="7" customFormat="1" ht="22" customHeight="1" thickBot="1" x14ac:dyDescent="0.3">
      <c r="B24" s="148" t="s">
        <v>149</v>
      </c>
      <c r="C24" s="38"/>
      <c r="D24" s="47"/>
      <c r="E24" s="38"/>
      <c r="F24" s="145"/>
      <c r="G24" s="38"/>
      <c r="H24" s="39"/>
      <c r="I24" s="66"/>
      <c r="J24" s="69"/>
    </row>
    <row r="25" spans="2:10" ht="16" customHeight="1" x14ac:dyDescent="0.3"/>
    <row r="26" spans="2:10" ht="16" customHeight="1" x14ac:dyDescent="0.3">
      <c r="B26" s="9" t="s">
        <v>9</v>
      </c>
    </row>
    <row r="27" spans="2:10" s="7" customFormat="1" ht="31.5" customHeight="1" x14ac:dyDescent="0.25">
      <c r="B27" s="359" t="s">
        <v>169</v>
      </c>
      <c r="C27" s="397"/>
      <c r="D27" s="397"/>
      <c r="E27" s="397"/>
      <c r="F27" s="397"/>
      <c r="G27" s="397"/>
      <c r="H27" s="397"/>
      <c r="I27" s="397"/>
      <c r="J27" s="397"/>
    </row>
    <row r="28" spans="2:10" s="7" customFormat="1" ht="15.75" customHeight="1" x14ac:dyDescent="0.25">
      <c r="B28" s="359" t="s">
        <v>159</v>
      </c>
      <c r="C28" s="397"/>
      <c r="D28" s="397"/>
      <c r="E28" s="397"/>
      <c r="F28" s="397"/>
      <c r="G28" s="397"/>
      <c r="H28" s="397"/>
      <c r="I28" s="397"/>
      <c r="J28" s="397"/>
    </row>
    <row r="29" spans="2:10" s="7" customFormat="1" ht="15.75" customHeight="1" x14ac:dyDescent="0.25">
      <c r="B29" s="359" t="s">
        <v>137</v>
      </c>
      <c r="C29" s="397"/>
      <c r="D29" s="397"/>
      <c r="E29" s="397"/>
      <c r="F29" s="397"/>
      <c r="G29" s="397"/>
      <c r="H29" s="397"/>
      <c r="I29" s="397"/>
      <c r="J29" s="397"/>
    </row>
    <row r="30" spans="2:10" s="7" customFormat="1" ht="15.75" customHeight="1" x14ac:dyDescent="0.25">
      <c r="B30" s="359" t="s">
        <v>147</v>
      </c>
      <c r="C30" s="397"/>
      <c r="D30" s="397"/>
      <c r="E30" s="397"/>
      <c r="F30" s="397"/>
      <c r="G30" s="397"/>
      <c r="H30" s="397"/>
      <c r="I30" s="397"/>
      <c r="J30" s="397"/>
    </row>
    <row r="31" spans="2:10" s="7" customFormat="1" ht="15.75" customHeight="1" x14ac:dyDescent="0.25">
      <c r="B31" s="359" t="s">
        <v>175</v>
      </c>
      <c r="C31" s="397"/>
      <c r="D31" s="397"/>
      <c r="E31" s="397"/>
      <c r="F31" s="397"/>
      <c r="G31" s="397"/>
      <c r="H31" s="397"/>
      <c r="I31" s="397"/>
      <c r="J31" s="397"/>
    </row>
    <row r="32" spans="2:10" s="178" customFormat="1" ht="31.5" customHeight="1" x14ac:dyDescent="0.25">
      <c r="B32" s="359" t="s">
        <v>170</v>
      </c>
      <c r="C32" s="397"/>
      <c r="D32" s="397"/>
      <c r="E32" s="397"/>
      <c r="F32" s="397"/>
      <c r="G32" s="397"/>
      <c r="H32" s="397"/>
      <c r="I32" s="397"/>
      <c r="J32" s="397"/>
    </row>
    <row r="33" spans="2:10" s="178" customFormat="1" ht="31.5" customHeight="1" x14ac:dyDescent="0.25">
      <c r="B33" s="359" t="s">
        <v>150</v>
      </c>
      <c r="C33" s="397"/>
      <c r="D33" s="397"/>
      <c r="E33" s="397"/>
      <c r="F33" s="397"/>
      <c r="G33" s="397"/>
      <c r="H33" s="397"/>
      <c r="I33" s="397"/>
      <c r="J33" s="397"/>
    </row>
    <row r="34" spans="2:10" s="178" customFormat="1" ht="15.75" customHeight="1" x14ac:dyDescent="0.25">
      <c r="I34" s="10"/>
      <c r="J34" s="10"/>
    </row>
    <row r="35" spans="2:10" ht="16" customHeight="1" x14ac:dyDescent="0.3">
      <c r="B35" s="6" t="s">
        <v>6</v>
      </c>
      <c r="E35" s="11" t="s">
        <v>41</v>
      </c>
      <c r="F35" s="11"/>
      <c r="G35" s="11"/>
      <c r="H35" s="11"/>
      <c r="I35" s="11"/>
      <c r="J35" s="11"/>
    </row>
    <row r="36" spans="2:10" ht="16" customHeight="1" x14ac:dyDescent="0.3">
      <c r="E36" s="11"/>
      <c r="F36" s="11"/>
      <c r="G36" s="11"/>
      <c r="H36" s="11"/>
      <c r="I36" s="11"/>
      <c r="J36" s="11"/>
    </row>
    <row r="37" spans="2:10" ht="16" customHeight="1" x14ac:dyDescent="0.3">
      <c r="B37" s="6" t="s">
        <v>10</v>
      </c>
      <c r="E37" s="11" t="s">
        <v>41</v>
      </c>
      <c r="F37" s="11"/>
      <c r="G37" s="11"/>
      <c r="H37" s="11"/>
      <c r="I37" s="11"/>
      <c r="J37" s="11"/>
    </row>
    <row r="38" spans="2:10" ht="16" customHeight="1" x14ac:dyDescent="0.3"/>
    <row r="39" spans="2:10" ht="9" customHeight="1" x14ac:dyDescent="0.3"/>
  </sheetData>
  <mergeCells count="13">
    <mergeCell ref="C5:E5"/>
    <mergeCell ref="C4:E4"/>
    <mergeCell ref="B32:J32"/>
    <mergeCell ref="B33:J33"/>
    <mergeCell ref="B27:J27"/>
    <mergeCell ref="B28:J28"/>
    <mergeCell ref="E8:F8"/>
    <mergeCell ref="G8:H8"/>
    <mergeCell ref="I8:J8"/>
    <mergeCell ref="C8:D8"/>
    <mergeCell ref="B29:J29"/>
    <mergeCell ref="B30:J30"/>
    <mergeCell ref="B31:J31"/>
  </mergeCells>
  <dataValidations count="1">
    <dataValidation type="list" allowBlank="1" showInputMessage="1" showErrorMessage="1" sqref="C5" xr:uid="{00000000-0002-0000-0500-000000000000}">
      <formula1>OFFSET(Opstart,MATCH(C4,Opcol,0)-1,1,COUNTIF(Opcol,C4),1)</formula1>
    </dataValidation>
  </dataValidations>
  <pageMargins left="0.75" right="0.75" top="1" bottom="1" header="0.5" footer="0.5"/>
  <pageSetup paperSize="9" scale="130" orientation="portrait"/>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Sheet1!$K$2:$K$17</xm:f>
          </x14:formula1>
          <xm:sqref>C4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1:J42"/>
  <sheetViews>
    <sheetView showGridLines="0" topLeftCell="A37" zoomScale="85" zoomScaleNormal="85" workbookViewId="0">
      <selection activeCell="C6" sqref="C6:D6"/>
    </sheetView>
  </sheetViews>
  <sheetFormatPr defaultColWidth="9.1796875" defaultRowHeight="14" x14ac:dyDescent="0.3"/>
  <cols>
    <col min="1" max="1" width="1.7265625" style="6" customWidth="1"/>
    <col min="2" max="2" width="27.81640625" style="6" customWidth="1"/>
    <col min="3" max="8" width="10.7265625" style="6" customWidth="1"/>
    <col min="9" max="9" width="2.1796875" style="6" customWidth="1"/>
    <col min="10" max="16384" width="9.1796875" style="6"/>
  </cols>
  <sheetData>
    <row r="1" spans="2:8" s="1" customFormat="1" ht="20.149999999999999" customHeight="1" x14ac:dyDescent="0.3">
      <c r="B1" s="1" t="s">
        <v>0</v>
      </c>
    </row>
    <row r="2" spans="2:8" s="1" customFormat="1" ht="20.149999999999999" customHeight="1" x14ac:dyDescent="0.3">
      <c r="B2" s="1" t="s">
        <v>42</v>
      </c>
    </row>
    <row r="3" spans="2:8" s="1" customFormat="1" ht="20.149999999999999" customHeight="1" x14ac:dyDescent="0.3">
      <c r="B3" s="1" t="s">
        <v>234</v>
      </c>
    </row>
    <row r="4" spans="2:8" s="1" customFormat="1" ht="20.149999999999999" customHeight="1" x14ac:dyDescent="0.3">
      <c r="B4" s="1" t="s">
        <v>139</v>
      </c>
    </row>
    <row r="5" spans="2:8" s="1" customFormat="1" ht="20.149999999999999" customHeight="1" x14ac:dyDescent="0.3">
      <c r="B5" s="1" t="s">
        <v>1</v>
      </c>
      <c r="C5" s="395"/>
      <c r="D5" s="372"/>
      <c r="F5" s="1" t="s">
        <v>7</v>
      </c>
      <c r="G5" s="152" t="s">
        <v>224</v>
      </c>
    </row>
    <row r="6" spans="2:8" s="1" customFormat="1" ht="20.149999999999999" customHeight="1" x14ac:dyDescent="0.3">
      <c r="B6" s="1" t="s">
        <v>2</v>
      </c>
      <c r="C6" s="395"/>
      <c r="D6" s="372"/>
      <c r="F6" s="3" t="s">
        <v>11</v>
      </c>
      <c r="G6" s="4" t="s">
        <v>228</v>
      </c>
    </row>
    <row r="7" spans="2:8" s="1" customFormat="1" ht="20.149999999999999" customHeight="1" x14ac:dyDescent="0.3">
      <c r="B7" s="1" t="s">
        <v>3</v>
      </c>
      <c r="C7" s="1" t="e">
        <f>VLOOKUP(C6,Sheet1!B3:D43,2,0)</f>
        <v>#N/A</v>
      </c>
    </row>
    <row r="8" spans="2:8" s="1" customFormat="1" ht="11.25" customHeight="1" thickBot="1" x14ac:dyDescent="0.35"/>
    <row r="9" spans="2:8" s="5" customFormat="1" ht="28.5" customHeight="1" thickBot="1" x14ac:dyDescent="0.3">
      <c r="B9" s="410" t="s">
        <v>121</v>
      </c>
      <c r="C9" s="403" t="s">
        <v>145</v>
      </c>
      <c r="D9" s="404"/>
      <c r="E9" s="405"/>
      <c r="F9" s="406"/>
      <c r="G9" s="406"/>
      <c r="H9" s="407"/>
    </row>
    <row r="10" spans="2:8" s="5" customFormat="1" ht="28.5" customHeight="1" thickBot="1" x14ac:dyDescent="0.3">
      <c r="B10" s="411"/>
      <c r="C10" s="402" t="s">
        <v>43</v>
      </c>
      <c r="D10" s="399"/>
      <c r="E10" s="400"/>
      <c r="F10" s="402" t="s">
        <v>120</v>
      </c>
      <c r="G10" s="399"/>
      <c r="H10" s="401"/>
    </row>
    <row r="11" spans="2:8" s="5" customFormat="1" ht="66" customHeight="1" thickBot="1" x14ac:dyDescent="0.3">
      <c r="B11" s="70" t="s">
        <v>37</v>
      </c>
      <c r="C11" s="210" t="s">
        <v>171</v>
      </c>
      <c r="D11" s="211" t="s">
        <v>173</v>
      </c>
      <c r="E11" s="212" t="s">
        <v>197</v>
      </c>
      <c r="F11" s="210" t="s">
        <v>174</v>
      </c>
      <c r="G11" s="211" t="s">
        <v>173</v>
      </c>
      <c r="H11" s="212" t="s">
        <v>197</v>
      </c>
    </row>
    <row r="12" spans="2:8" s="7" customFormat="1" ht="20.149999999999999" customHeight="1" x14ac:dyDescent="0.25">
      <c r="B12" s="149" t="s">
        <v>19</v>
      </c>
      <c r="C12" s="174"/>
      <c r="D12" s="157"/>
      <c r="E12" s="158"/>
      <c r="F12" s="156"/>
      <c r="G12" s="157"/>
      <c r="H12" s="158"/>
    </row>
    <row r="13" spans="2:8" s="7" customFormat="1" ht="20.149999999999999" customHeight="1" x14ac:dyDescent="0.25">
      <c r="B13" s="150" t="s">
        <v>20</v>
      </c>
      <c r="C13" s="159"/>
      <c r="D13" s="160"/>
      <c r="E13" s="161"/>
      <c r="F13" s="159"/>
      <c r="G13" s="160"/>
      <c r="H13" s="161"/>
    </row>
    <row r="14" spans="2:8" s="7" customFormat="1" ht="20.149999999999999" customHeight="1" thickBot="1" x14ac:dyDescent="0.3">
      <c r="B14" s="162" t="s">
        <v>21</v>
      </c>
      <c r="C14" s="163"/>
      <c r="D14" s="164"/>
      <c r="E14" s="165"/>
      <c r="F14" s="163"/>
      <c r="G14" s="164"/>
      <c r="H14" s="165"/>
    </row>
    <row r="15" spans="2:8" s="7" customFormat="1" ht="20.149999999999999" customHeight="1" x14ac:dyDescent="0.25">
      <c r="B15" s="149" t="s">
        <v>22</v>
      </c>
      <c r="C15" s="156"/>
      <c r="D15" s="157"/>
      <c r="E15" s="158"/>
      <c r="F15" s="156"/>
      <c r="G15" s="157"/>
      <c r="H15" s="158"/>
    </row>
    <row r="16" spans="2:8" s="7" customFormat="1" ht="20.149999999999999" customHeight="1" x14ac:dyDescent="0.25">
      <c r="B16" s="150" t="s">
        <v>23</v>
      </c>
      <c r="C16" s="159"/>
      <c r="D16" s="160"/>
      <c r="E16" s="161"/>
      <c r="F16" s="159"/>
      <c r="G16" s="160"/>
      <c r="H16" s="161"/>
    </row>
    <row r="17" spans="2:8" s="7" customFormat="1" ht="20.149999999999999" customHeight="1" thickBot="1" x14ac:dyDescent="0.3">
      <c r="B17" s="162" t="s">
        <v>24</v>
      </c>
      <c r="C17" s="163"/>
      <c r="D17" s="164"/>
      <c r="E17" s="165"/>
      <c r="F17" s="163"/>
      <c r="G17" s="164"/>
      <c r="H17" s="165"/>
    </row>
    <row r="18" spans="2:8" s="7" customFormat="1" ht="20.149999999999999" customHeight="1" x14ac:dyDescent="0.25">
      <c r="B18" s="149" t="s">
        <v>25</v>
      </c>
      <c r="C18" s="156"/>
      <c r="D18" s="157"/>
      <c r="E18" s="158"/>
      <c r="F18" s="156"/>
      <c r="G18" s="157"/>
      <c r="H18" s="158"/>
    </row>
    <row r="19" spans="2:8" s="7" customFormat="1" ht="20.149999999999999" customHeight="1" x14ac:dyDescent="0.25">
      <c r="B19" s="150" t="s">
        <v>26</v>
      </c>
      <c r="C19" s="159"/>
      <c r="D19" s="160"/>
      <c r="E19" s="161"/>
      <c r="F19" s="159"/>
      <c r="G19" s="160"/>
      <c r="H19" s="161"/>
    </row>
    <row r="20" spans="2:8" s="7" customFormat="1" ht="20.149999999999999" customHeight="1" thickBot="1" x14ac:dyDescent="0.3">
      <c r="B20" s="162" t="s">
        <v>27</v>
      </c>
      <c r="C20" s="163"/>
      <c r="D20" s="164"/>
      <c r="E20" s="165"/>
      <c r="F20" s="163"/>
      <c r="G20" s="164"/>
      <c r="H20" s="165"/>
    </row>
    <row r="21" spans="2:8" s="7" customFormat="1" ht="20.149999999999999" customHeight="1" x14ac:dyDescent="0.25">
      <c r="B21" s="151" t="s">
        <v>28</v>
      </c>
      <c r="C21" s="166"/>
      <c r="D21" s="167"/>
      <c r="E21" s="168"/>
      <c r="F21" s="166"/>
      <c r="G21" s="167"/>
      <c r="H21" s="168"/>
    </row>
    <row r="22" spans="2:8" s="7" customFormat="1" ht="20.149999999999999" customHeight="1" x14ac:dyDescent="0.25">
      <c r="B22" s="150" t="s">
        <v>29</v>
      </c>
      <c r="C22" s="159"/>
      <c r="D22" s="160"/>
      <c r="E22" s="161"/>
      <c r="F22" s="159"/>
      <c r="G22" s="160"/>
      <c r="H22" s="161"/>
    </row>
    <row r="23" spans="2:8" s="7" customFormat="1" ht="20.149999999999999" customHeight="1" thickBot="1" x14ac:dyDescent="0.3">
      <c r="B23" s="162" t="s">
        <v>30</v>
      </c>
      <c r="C23" s="163"/>
      <c r="D23" s="164"/>
      <c r="E23" s="165"/>
      <c r="F23" s="163"/>
      <c r="G23" s="164"/>
      <c r="H23" s="165"/>
    </row>
    <row r="24" spans="2:8" s="7" customFormat="1" ht="38.15" customHeight="1" thickBot="1" x14ac:dyDescent="0.3">
      <c r="B24" s="91" t="s">
        <v>177</v>
      </c>
      <c r="C24" s="38"/>
      <c r="D24" s="145"/>
      <c r="E24" s="39"/>
      <c r="F24" s="38"/>
      <c r="G24" s="145"/>
      <c r="H24" s="39"/>
    </row>
    <row r="25" spans="2:8" s="7" customFormat="1" ht="38.15" customHeight="1" thickBot="1" x14ac:dyDescent="0.3">
      <c r="B25" s="147" t="s">
        <v>178</v>
      </c>
      <c r="C25" s="40"/>
      <c r="D25" s="222"/>
      <c r="E25" s="223"/>
      <c r="F25" s="40"/>
      <c r="G25" s="222"/>
      <c r="H25" s="223"/>
    </row>
    <row r="26" spans="2:8" s="7" customFormat="1" ht="38.15" customHeight="1" thickBot="1" x14ac:dyDescent="0.3">
      <c r="B26" s="148" t="s">
        <v>179</v>
      </c>
      <c r="C26" s="38"/>
      <c r="D26" s="224"/>
      <c r="E26" s="225"/>
      <c r="F26" s="38"/>
      <c r="G26" s="224"/>
      <c r="H26" s="225"/>
    </row>
    <row r="27" spans="2:8" ht="16" customHeight="1" x14ac:dyDescent="0.3"/>
    <row r="28" spans="2:8" ht="16" customHeight="1" x14ac:dyDescent="0.3">
      <c r="B28" s="9" t="s">
        <v>9</v>
      </c>
    </row>
    <row r="29" spans="2:8" s="7" customFormat="1" ht="38.5" customHeight="1" x14ac:dyDescent="0.25">
      <c r="B29" s="359" t="s">
        <v>151</v>
      </c>
      <c r="C29" s="361"/>
      <c r="D29" s="361"/>
      <c r="E29" s="361"/>
      <c r="F29" s="361"/>
      <c r="G29" s="361"/>
      <c r="H29" s="361"/>
    </row>
    <row r="30" spans="2:8" s="155" customFormat="1" ht="22.9" customHeight="1" x14ac:dyDescent="0.25">
      <c r="B30" s="359" t="s">
        <v>159</v>
      </c>
      <c r="C30" s="361"/>
      <c r="D30" s="361"/>
      <c r="E30" s="361"/>
      <c r="F30" s="361"/>
      <c r="G30" s="361"/>
      <c r="H30" s="361"/>
    </row>
    <row r="31" spans="2:8" s="234" customFormat="1" ht="43.15" customHeight="1" x14ac:dyDescent="0.25">
      <c r="B31" s="359" t="s">
        <v>198</v>
      </c>
      <c r="C31" s="360"/>
      <c r="D31" s="360"/>
      <c r="E31" s="360"/>
      <c r="F31" s="360"/>
      <c r="G31" s="360"/>
      <c r="H31" s="360"/>
    </row>
    <row r="32" spans="2:8" s="155" customFormat="1" ht="24.65" customHeight="1" x14ac:dyDescent="0.25">
      <c r="B32" s="359" t="s">
        <v>172</v>
      </c>
      <c r="C32" s="361"/>
      <c r="D32" s="361"/>
      <c r="E32" s="361"/>
      <c r="F32" s="361"/>
      <c r="G32" s="361"/>
      <c r="H32" s="361"/>
    </row>
    <row r="33" spans="2:10" s="234" customFormat="1" ht="30" customHeight="1" x14ac:dyDescent="0.25">
      <c r="B33" s="359" t="s">
        <v>233</v>
      </c>
      <c r="C33" s="408"/>
      <c r="D33" s="408"/>
      <c r="E33" s="408"/>
      <c r="F33" s="408"/>
      <c r="G33" s="408"/>
      <c r="H33" s="408"/>
      <c r="I33" s="408"/>
    </row>
    <row r="34" spans="2:10" s="155" customFormat="1" ht="26.5" customHeight="1" x14ac:dyDescent="0.25">
      <c r="B34" s="359" t="s">
        <v>176</v>
      </c>
      <c r="C34" s="361"/>
      <c r="D34" s="361"/>
      <c r="E34" s="361"/>
      <c r="F34" s="361"/>
      <c r="G34" s="361"/>
      <c r="H34" s="361"/>
    </row>
    <row r="35" spans="2:10" s="234" customFormat="1" ht="38.5" customHeight="1" x14ac:dyDescent="0.25">
      <c r="B35" s="359" t="s">
        <v>231</v>
      </c>
      <c r="C35" s="360"/>
      <c r="D35" s="360"/>
      <c r="E35" s="360"/>
      <c r="F35" s="360"/>
      <c r="G35" s="360"/>
      <c r="H35" s="360"/>
      <c r="I35" s="359"/>
      <c r="J35" s="360"/>
    </row>
    <row r="36" spans="2:10" s="209" customFormat="1" ht="37.9" customHeight="1" x14ac:dyDescent="0.25">
      <c r="B36" s="359" t="s">
        <v>232</v>
      </c>
      <c r="C36" s="361"/>
      <c r="D36" s="361"/>
      <c r="E36" s="361"/>
      <c r="F36" s="361"/>
      <c r="G36" s="361"/>
      <c r="H36" s="361"/>
    </row>
    <row r="37" spans="2:10" s="176" customFormat="1" ht="16" customHeight="1" x14ac:dyDescent="0.25"/>
    <row r="38" spans="2:10" ht="16" customHeight="1" x14ac:dyDescent="0.3">
      <c r="B38" s="409" t="s">
        <v>6</v>
      </c>
      <c r="C38" s="409"/>
      <c r="D38" s="409"/>
      <c r="E38" s="173" t="s">
        <v>41</v>
      </c>
      <c r="I38" s="173"/>
    </row>
    <row r="39" spans="2:10" ht="16" customHeight="1" x14ac:dyDescent="0.3">
      <c r="D39" s="173"/>
      <c r="E39" s="173"/>
      <c r="I39" s="173"/>
    </row>
    <row r="40" spans="2:10" ht="16" customHeight="1" x14ac:dyDescent="0.3">
      <c r="B40" s="6" t="s">
        <v>10</v>
      </c>
      <c r="D40" s="173"/>
      <c r="E40" s="173" t="s">
        <v>41</v>
      </c>
      <c r="I40" s="173"/>
    </row>
    <row r="41" spans="2:10" ht="16" customHeight="1" x14ac:dyDescent="0.3"/>
    <row r="42" spans="2:10" ht="9" customHeight="1" x14ac:dyDescent="0.3"/>
  </sheetData>
  <mergeCells count="16">
    <mergeCell ref="C5:D5"/>
    <mergeCell ref="C6:D6"/>
    <mergeCell ref="B38:D38"/>
    <mergeCell ref="B9:B10"/>
    <mergeCell ref="C10:E10"/>
    <mergeCell ref="B36:H36"/>
    <mergeCell ref="B34:H34"/>
    <mergeCell ref="B35:H35"/>
    <mergeCell ref="I35:J35"/>
    <mergeCell ref="F10:H10"/>
    <mergeCell ref="C9:H9"/>
    <mergeCell ref="B29:H29"/>
    <mergeCell ref="B31:H31"/>
    <mergeCell ref="B33:I33"/>
    <mergeCell ref="B30:H30"/>
    <mergeCell ref="B32:H32"/>
  </mergeCells>
  <dataValidations count="1">
    <dataValidation type="list" allowBlank="1" showInputMessage="1" showErrorMessage="1" sqref="C6" xr:uid="{00000000-0002-0000-0600-000000000000}">
      <formula1>OFFSET(Opstart,MATCH(C5,Opcol,0)-1,1,COUNTIF(Opcol,C5),1)</formula1>
    </dataValidation>
  </dataValidations>
  <pageMargins left="0.75" right="0.75" top="1" bottom="1" header="0.5" footer="0.5"/>
  <pageSetup paperSize="9" scale="130" orientation="portrait"/>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1000000}">
          <x14:formula1>
            <xm:f>Sheet1!$K$2:$K$17</xm:f>
          </x14:formula1>
          <xm:sqref>C5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8"/>
  <sheetViews>
    <sheetView showGridLines="0" zoomScale="75" zoomScaleNormal="75" workbookViewId="0">
      <selection activeCell="B27" sqref="B27:C27"/>
    </sheetView>
  </sheetViews>
  <sheetFormatPr defaultRowHeight="12.5" x14ac:dyDescent="0.25"/>
  <cols>
    <col min="1" max="1" width="62.26953125" style="207" customWidth="1"/>
    <col min="2" max="2" width="20.26953125" style="207" customWidth="1"/>
    <col min="3" max="4" width="10.7265625" style="207" customWidth="1"/>
    <col min="5" max="5" width="13.1796875" style="207" customWidth="1"/>
    <col min="6" max="6" width="12.26953125" style="207" customWidth="1"/>
    <col min="7" max="9" width="10.7265625" style="207" customWidth="1"/>
    <col min="10" max="10" width="10.81640625" style="207" customWidth="1"/>
    <col min="11" max="250" width="8.81640625" style="207"/>
    <col min="251" max="251" width="62.26953125" style="207" customWidth="1"/>
    <col min="252" max="256" width="19.1796875" style="207" customWidth="1"/>
    <col min="257" max="257" width="15.81640625" style="207" customWidth="1"/>
    <col min="258" max="506" width="8.81640625" style="207"/>
    <col min="507" max="507" width="62.26953125" style="207" customWidth="1"/>
    <col min="508" max="512" width="19.1796875" style="207" customWidth="1"/>
    <col min="513" max="513" width="15.81640625" style="207" customWidth="1"/>
    <col min="514" max="762" width="8.81640625" style="207"/>
    <col min="763" max="763" width="62.26953125" style="207" customWidth="1"/>
    <col min="764" max="768" width="19.1796875" style="207" customWidth="1"/>
    <col min="769" max="769" width="15.81640625" style="207" customWidth="1"/>
    <col min="770" max="1018" width="8.81640625" style="207"/>
    <col min="1019" max="1019" width="62.26953125" style="207" customWidth="1"/>
    <col min="1020" max="1024" width="19.1796875" style="207" customWidth="1"/>
    <col min="1025" max="1025" width="15.81640625" style="207" customWidth="1"/>
    <col min="1026" max="1274" width="8.81640625" style="207"/>
    <col min="1275" max="1275" width="62.26953125" style="207" customWidth="1"/>
    <col min="1276" max="1280" width="19.1796875" style="207" customWidth="1"/>
    <col min="1281" max="1281" width="15.81640625" style="207" customWidth="1"/>
    <col min="1282" max="1530" width="8.81640625" style="207"/>
    <col min="1531" max="1531" width="62.26953125" style="207" customWidth="1"/>
    <col min="1532" max="1536" width="19.1796875" style="207" customWidth="1"/>
    <col min="1537" max="1537" width="15.81640625" style="207" customWidth="1"/>
    <col min="1538" max="1786" width="8.81640625" style="207"/>
    <col min="1787" max="1787" width="62.26953125" style="207" customWidth="1"/>
    <col min="1788" max="1792" width="19.1796875" style="207" customWidth="1"/>
    <col min="1793" max="1793" width="15.81640625" style="207" customWidth="1"/>
    <col min="1794" max="2042" width="8.81640625" style="207"/>
    <col min="2043" max="2043" width="62.26953125" style="207" customWidth="1"/>
    <col min="2044" max="2048" width="19.1796875" style="207" customWidth="1"/>
    <col min="2049" max="2049" width="15.81640625" style="207" customWidth="1"/>
    <col min="2050" max="2298" width="8.81640625" style="207"/>
    <col min="2299" max="2299" width="62.26953125" style="207" customWidth="1"/>
    <col min="2300" max="2304" width="19.1796875" style="207" customWidth="1"/>
    <col min="2305" max="2305" width="15.81640625" style="207" customWidth="1"/>
    <col min="2306" max="2554" width="8.81640625" style="207"/>
    <col min="2555" max="2555" width="62.26953125" style="207" customWidth="1"/>
    <col min="2556" max="2560" width="19.1796875" style="207" customWidth="1"/>
    <col min="2561" max="2561" width="15.81640625" style="207" customWidth="1"/>
    <col min="2562" max="2810" width="8.81640625" style="207"/>
    <col min="2811" max="2811" width="62.26953125" style="207" customWidth="1"/>
    <col min="2812" max="2816" width="19.1796875" style="207" customWidth="1"/>
    <col min="2817" max="2817" width="15.81640625" style="207" customWidth="1"/>
    <col min="2818" max="3066" width="8.81640625" style="207"/>
    <col min="3067" max="3067" width="62.26953125" style="207" customWidth="1"/>
    <col min="3068" max="3072" width="19.1796875" style="207" customWidth="1"/>
    <col min="3073" max="3073" width="15.81640625" style="207" customWidth="1"/>
    <col min="3074" max="3322" width="8.81640625" style="207"/>
    <col min="3323" max="3323" width="62.26953125" style="207" customWidth="1"/>
    <col min="3324" max="3328" width="19.1796875" style="207" customWidth="1"/>
    <col min="3329" max="3329" width="15.81640625" style="207" customWidth="1"/>
    <col min="3330" max="3578" width="8.81640625" style="207"/>
    <col min="3579" max="3579" width="62.26953125" style="207" customWidth="1"/>
    <col min="3580" max="3584" width="19.1796875" style="207" customWidth="1"/>
    <col min="3585" max="3585" width="15.81640625" style="207" customWidth="1"/>
    <col min="3586" max="3834" width="8.81640625" style="207"/>
    <col min="3835" max="3835" width="62.26953125" style="207" customWidth="1"/>
    <col min="3836" max="3840" width="19.1796875" style="207" customWidth="1"/>
    <col min="3841" max="3841" width="15.81640625" style="207" customWidth="1"/>
    <col min="3842" max="4090" width="8.81640625" style="207"/>
    <col min="4091" max="4091" width="62.26953125" style="207" customWidth="1"/>
    <col min="4092" max="4096" width="19.1796875" style="207" customWidth="1"/>
    <col min="4097" max="4097" width="15.81640625" style="207" customWidth="1"/>
    <col min="4098" max="4346" width="8.81640625" style="207"/>
    <col min="4347" max="4347" width="62.26953125" style="207" customWidth="1"/>
    <col min="4348" max="4352" width="19.1796875" style="207" customWidth="1"/>
    <col min="4353" max="4353" width="15.81640625" style="207" customWidth="1"/>
    <col min="4354" max="4602" width="8.81640625" style="207"/>
    <col min="4603" max="4603" width="62.26953125" style="207" customWidth="1"/>
    <col min="4604" max="4608" width="19.1796875" style="207" customWidth="1"/>
    <col min="4609" max="4609" width="15.81640625" style="207" customWidth="1"/>
    <col min="4610" max="4858" width="8.81640625" style="207"/>
    <col min="4859" max="4859" width="62.26953125" style="207" customWidth="1"/>
    <col min="4860" max="4864" width="19.1796875" style="207" customWidth="1"/>
    <col min="4865" max="4865" width="15.81640625" style="207" customWidth="1"/>
    <col min="4866" max="5114" width="8.81640625" style="207"/>
    <col min="5115" max="5115" width="62.26953125" style="207" customWidth="1"/>
    <col min="5116" max="5120" width="19.1796875" style="207" customWidth="1"/>
    <col min="5121" max="5121" width="15.81640625" style="207" customWidth="1"/>
    <col min="5122" max="5370" width="8.81640625" style="207"/>
    <col min="5371" max="5371" width="62.26953125" style="207" customWidth="1"/>
    <col min="5372" max="5376" width="19.1796875" style="207" customWidth="1"/>
    <col min="5377" max="5377" width="15.81640625" style="207" customWidth="1"/>
    <col min="5378" max="5626" width="8.81640625" style="207"/>
    <col min="5627" max="5627" width="62.26953125" style="207" customWidth="1"/>
    <col min="5628" max="5632" width="19.1796875" style="207" customWidth="1"/>
    <col min="5633" max="5633" width="15.81640625" style="207" customWidth="1"/>
    <col min="5634" max="5882" width="8.81640625" style="207"/>
    <col min="5883" max="5883" width="62.26953125" style="207" customWidth="1"/>
    <col min="5884" max="5888" width="19.1796875" style="207" customWidth="1"/>
    <col min="5889" max="5889" width="15.81640625" style="207" customWidth="1"/>
    <col min="5890" max="6138" width="8.81640625" style="207"/>
    <col min="6139" max="6139" width="62.26953125" style="207" customWidth="1"/>
    <col min="6140" max="6144" width="19.1796875" style="207" customWidth="1"/>
    <col min="6145" max="6145" width="15.81640625" style="207" customWidth="1"/>
    <col min="6146" max="6394" width="8.81640625" style="207"/>
    <col min="6395" max="6395" width="62.26953125" style="207" customWidth="1"/>
    <col min="6396" max="6400" width="19.1796875" style="207" customWidth="1"/>
    <col min="6401" max="6401" width="15.81640625" style="207" customWidth="1"/>
    <col min="6402" max="6650" width="8.81640625" style="207"/>
    <col min="6651" max="6651" width="62.26953125" style="207" customWidth="1"/>
    <col min="6652" max="6656" width="19.1796875" style="207" customWidth="1"/>
    <col min="6657" max="6657" width="15.81640625" style="207" customWidth="1"/>
    <col min="6658" max="6906" width="8.81640625" style="207"/>
    <col min="6907" max="6907" width="62.26953125" style="207" customWidth="1"/>
    <col min="6908" max="6912" width="19.1796875" style="207" customWidth="1"/>
    <col min="6913" max="6913" width="15.81640625" style="207" customWidth="1"/>
    <col min="6914" max="7162" width="8.81640625" style="207"/>
    <col min="7163" max="7163" width="62.26953125" style="207" customWidth="1"/>
    <col min="7164" max="7168" width="19.1796875" style="207" customWidth="1"/>
    <col min="7169" max="7169" width="15.81640625" style="207" customWidth="1"/>
    <col min="7170" max="7418" width="8.81640625" style="207"/>
    <col min="7419" max="7419" width="62.26953125" style="207" customWidth="1"/>
    <col min="7420" max="7424" width="19.1796875" style="207" customWidth="1"/>
    <col min="7425" max="7425" width="15.81640625" style="207" customWidth="1"/>
    <col min="7426" max="7674" width="8.81640625" style="207"/>
    <col min="7675" max="7675" width="62.26953125" style="207" customWidth="1"/>
    <col min="7676" max="7680" width="19.1796875" style="207" customWidth="1"/>
    <col min="7681" max="7681" width="15.81640625" style="207" customWidth="1"/>
    <col min="7682" max="7930" width="8.81640625" style="207"/>
    <col min="7931" max="7931" width="62.26953125" style="207" customWidth="1"/>
    <col min="7932" max="7936" width="19.1796875" style="207" customWidth="1"/>
    <col min="7937" max="7937" width="15.81640625" style="207" customWidth="1"/>
    <col min="7938" max="8186" width="8.81640625" style="207"/>
    <col min="8187" max="8187" width="62.26953125" style="207" customWidth="1"/>
    <col min="8188" max="8192" width="19.1796875" style="207" customWidth="1"/>
    <col min="8193" max="8193" width="15.81640625" style="207" customWidth="1"/>
    <col min="8194" max="8442" width="8.81640625" style="207"/>
    <col min="8443" max="8443" width="62.26953125" style="207" customWidth="1"/>
    <col min="8444" max="8448" width="19.1796875" style="207" customWidth="1"/>
    <col min="8449" max="8449" width="15.81640625" style="207" customWidth="1"/>
    <col min="8450" max="8698" width="8.81640625" style="207"/>
    <col min="8699" max="8699" width="62.26953125" style="207" customWidth="1"/>
    <col min="8700" max="8704" width="19.1796875" style="207" customWidth="1"/>
    <col min="8705" max="8705" width="15.81640625" style="207" customWidth="1"/>
    <col min="8706" max="8954" width="8.81640625" style="207"/>
    <col min="8955" max="8955" width="62.26953125" style="207" customWidth="1"/>
    <col min="8956" max="8960" width="19.1796875" style="207" customWidth="1"/>
    <col min="8961" max="8961" width="15.81640625" style="207" customWidth="1"/>
    <col min="8962" max="9210" width="8.81640625" style="207"/>
    <col min="9211" max="9211" width="62.26953125" style="207" customWidth="1"/>
    <col min="9212" max="9216" width="19.1796875" style="207" customWidth="1"/>
    <col min="9217" max="9217" width="15.81640625" style="207" customWidth="1"/>
    <col min="9218" max="9466" width="8.81640625" style="207"/>
    <col min="9467" max="9467" width="62.26953125" style="207" customWidth="1"/>
    <col min="9468" max="9472" width="19.1796875" style="207" customWidth="1"/>
    <col min="9473" max="9473" width="15.81640625" style="207" customWidth="1"/>
    <col min="9474" max="9722" width="8.81640625" style="207"/>
    <col min="9723" max="9723" width="62.26953125" style="207" customWidth="1"/>
    <col min="9724" max="9728" width="19.1796875" style="207" customWidth="1"/>
    <col min="9729" max="9729" width="15.81640625" style="207" customWidth="1"/>
    <col min="9730" max="9978" width="8.81640625" style="207"/>
    <col min="9979" max="9979" width="62.26953125" style="207" customWidth="1"/>
    <col min="9980" max="9984" width="19.1796875" style="207" customWidth="1"/>
    <col min="9985" max="9985" width="15.81640625" style="207" customWidth="1"/>
    <col min="9986" max="10234" width="8.81640625" style="207"/>
    <col min="10235" max="10235" width="62.26953125" style="207" customWidth="1"/>
    <col min="10236" max="10240" width="19.1796875" style="207" customWidth="1"/>
    <col min="10241" max="10241" width="15.81640625" style="207" customWidth="1"/>
    <col min="10242" max="10490" width="8.81640625" style="207"/>
    <col min="10491" max="10491" width="62.26953125" style="207" customWidth="1"/>
    <col min="10492" max="10496" width="19.1796875" style="207" customWidth="1"/>
    <col min="10497" max="10497" width="15.81640625" style="207" customWidth="1"/>
    <col min="10498" max="10746" width="8.81640625" style="207"/>
    <col min="10747" max="10747" width="62.26953125" style="207" customWidth="1"/>
    <col min="10748" max="10752" width="19.1796875" style="207" customWidth="1"/>
    <col min="10753" max="10753" width="15.81640625" style="207" customWidth="1"/>
    <col min="10754" max="11002" width="8.81640625" style="207"/>
    <col min="11003" max="11003" width="62.26953125" style="207" customWidth="1"/>
    <col min="11004" max="11008" width="19.1796875" style="207" customWidth="1"/>
    <col min="11009" max="11009" width="15.81640625" style="207" customWidth="1"/>
    <col min="11010" max="11258" width="8.81640625" style="207"/>
    <col min="11259" max="11259" width="62.26953125" style="207" customWidth="1"/>
    <col min="11260" max="11264" width="19.1796875" style="207" customWidth="1"/>
    <col min="11265" max="11265" width="15.81640625" style="207" customWidth="1"/>
    <col min="11266" max="11514" width="8.81640625" style="207"/>
    <col min="11515" max="11515" width="62.26953125" style="207" customWidth="1"/>
    <col min="11516" max="11520" width="19.1796875" style="207" customWidth="1"/>
    <col min="11521" max="11521" width="15.81640625" style="207" customWidth="1"/>
    <col min="11522" max="11770" width="8.81640625" style="207"/>
    <col min="11771" max="11771" width="62.26953125" style="207" customWidth="1"/>
    <col min="11772" max="11776" width="19.1796875" style="207" customWidth="1"/>
    <col min="11777" max="11777" width="15.81640625" style="207" customWidth="1"/>
    <col min="11778" max="12026" width="8.81640625" style="207"/>
    <col min="12027" max="12027" width="62.26953125" style="207" customWidth="1"/>
    <col min="12028" max="12032" width="19.1796875" style="207" customWidth="1"/>
    <col min="12033" max="12033" width="15.81640625" style="207" customWidth="1"/>
    <col min="12034" max="12282" width="8.81640625" style="207"/>
    <col min="12283" max="12283" width="62.26953125" style="207" customWidth="1"/>
    <col min="12284" max="12288" width="19.1796875" style="207" customWidth="1"/>
    <col min="12289" max="12289" width="15.81640625" style="207" customWidth="1"/>
    <col min="12290" max="12538" width="8.81640625" style="207"/>
    <col min="12539" max="12539" width="62.26953125" style="207" customWidth="1"/>
    <col min="12540" max="12544" width="19.1796875" style="207" customWidth="1"/>
    <col min="12545" max="12545" width="15.81640625" style="207" customWidth="1"/>
    <col min="12546" max="12794" width="8.81640625" style="207"/>
    <col min="12795" max="12795" width="62.26953125" style="207" customWidth="1"/>
    <col min="12796" max="12800" width="19.1796875" style="207" customWidth="1"/>
    <col min="12801" max="12801" width="15.81640625" style="207" customWidth="1"/>
    <col min="12802" max="13050" width="8.81640625" style="207"/>
    <col min="13051" max="13051" width="62.26953125" style="207" customWidth="1"/>
    <col min="13052" max="13056" width="19.1796875" style="207" customWidth="1"/>
    <col min="13057" max="13057" width="15.81640625" style="207" customWidth="1"/>
    <col min="13058" max="13306" width="8.81640625" style="207"/>
    <col min="13307" max="13307" width="62.26953125" style="207" customWidth="1"/>
    <col min="13308" max="13312" width="19.1796875" style="207" customWidth="1"/>
    <col min="13313" max="13313" width="15.81640625" style="207" customWidth="1"/>
    <col min="13314" max="13562" width="8.81640625" style="207"/>
    <col min="13563" max="13563" width="62.26953125" style="207" customWidth="1"/>
    <col min="13564" max="13568" width="19.1796875" style="207" customWidth="1"/>
    <col min="13569" max="13569" width="15.81640625" style="207" customWidth="1"/>
    <col min="13570" max="13818" width="8.81640625" style="207"/>
    <col min="13819" max="13819" width="62.26953125" style="207" customWidth="1"/>
    <col min="13820" max="13824" width="19.1796875" style="207" customWidth="1"/>
    <col min="13825" max="13825" width="15.81640625" style="207" customWidth="1"/>
    <col min="13826" max="14074" width="8.81640625" style="207"/>
    <col min="14075" max="14075" width="62.26953125" style="207" customWidth="1"/>
    <col min="14076" max="14080" width="19.1796875" style="207" customWidth="1"/>
    <col min="14081" max="14081" width="15.81640625" style="207" customWidth="1"/>
    <col min="14082" max="14330" width="8.81640625" style="207"/>
    <col min="14331" max="14331" width="62.26953125" style="207" customWidth="1"/>
    <col min="14332" max="14336" width="19.1796875" style="207" customWidth="1"/>
    <col min="14337" max="14337" width="15.81640625" style="207" customWidth="1"/>
    <col min="14338" max="14586" width="8.81640625" style="207"/>
    <col min="14587" max="14587" width="62.26953125" style="207" customWidth="1"/>
    <col min="14588" max="14592" width="19.1796875" style="207" customWidth="1"/>
    <col min="14593" max="14593" width="15.81640625" style="207" customWidth="1"/>
    <col min="14594" max="14842" width="8.81640625" style="207"/>
    <col min="14843" max="14843" width="62.26953125" style="207" customWidth="1"/>
    <col min="14844" max="14848" width="19.1796875" style="207" customWidth="1"/>
    <col min="14849" max="14849" width="15.81640625" style="207" customWidth="1"/>
    <col min="14850" max="15098" width="8.81640625" style="207"/>
    <col min="15099" max="15099" width="62.26953125" style="207" customWidth="1"/>
    <col min="15100" max="15104" width="19.1796875" style="207" customWidth="1"/>
    <col min="15105" max="15105" width="15.81640625" style="207" customWidth="1"/>
    <col min="15106" max="15354" width="8.81640625" style="207"/>
    <col min="15355" max="15355" width="62.26953125" style="207" customWidth="1"/>
    <col min="15356" max="15360" width="19.1796875" style="207" customWidth="1"/>
    <col min="15361" max="15361" width="15.81640625" style="207" customWidth="1"/>
    <col min="15362" max="15831" width="8.81640625" style="207"/>
    <col min="15832" max="15832" width="62.26953125" style="207" customWidth="1"/>
    <col min="15833" max="16081" width="8.81640625" style="207"/>
    <col min="16082" max="16082" width="62.26953125" style="207" customWidth="1"/>
    <col min="16083" max="16084" width="19.1796875" style="207" customWidth="1"/>
    <col min="16085" max="16085" width="15.81640625" style="207" customWidth="1"/>
    <col min="16086" max="16335" width="8.81640625" style="207"/>
    <col min="16336" max="16384" width="9.1796875" style="207" customWidth="1"/>
  </cols>
  <sheetData>
    <row r="1" spans="1:8" ht="15.5" x14ac:dyDescent="0.35">
      <c r="A1" s="256" t="s">
        <v>238</v>
      </c>
    </row>
    <row r="2" spans="1:8" ht="21" customHeight="1" x14ac:dyDescent="0.3">
      <c r="A2" s="4" t="s">
        <v>216</v>
      </c>
      <c r="D2" s="257"/>
    </row>
    <row r="3" spans="1:8" ht="21.65" customHeight="1" x14ac:dyDescent="0.35">
      <c r="A3" s="258" t="s">
        <v>239</v>
      </c>
      <c r="B3" s="259">
        <v>2017</v>
      </c>
      <c r="C3" s="309" t="s">
        <v>323</v>
      </c>
      <c r="D3" s="257"/>
    </row>
    <row r="4" spans="1:8" ht="15.5" x14ac:dyDescent="0.35">
      <c r="A4" s="258"/>
      <c r="B4" s="192"/>
      <c r="C4" s="260"/>
      <c r="D4" s="257"/>
    </row>
    <row r="5" spans="1:8" ht="13" x14ac:dyDescent="0.3">
      <c r="A5" s="260"/>
      <c r="B5" s="192"/>
      <c r="C5" s="260"/>
    </row>
    <row r="7" spans="1:8" ht="15.5" x14ac:dyDescent="0.35">
      <c r="A7" s="261" t="s">
        <v>1</v>
      </c>
      <c r="B7" s="412" t="s">
        <v>281</v>
      </c>
      <c r="C7" s="413"/>
      <c r="D7" s="414"/>
      <c r="E7" s="312" t="s">
        <v>324</v>
      </c>
      <c r="G7" s="262"/>
      <c r="H7" s="1"/>
    </row>
    <row r="8" spans="1:8" s="192" customFormat="1" ht="14" x14ac:dyDescent="0.3">
      <c r="E8" s="313"/>
      <c r="H8" s="1"/>
    </row>
    <row r="9" spans="1:8" s="192" customFormat="1" ht="13" x14ac:dyDescent="0.3">
      <c r="E9" s="313"/>
    </row>
    <row r="10" spans="1:8" ht="15.5" x14ac:dyDescent="0.35">
      <c r="A10" s="208"/>
      <c r="B10" s="263"/>
      <c r="C10" s="264"/>
      <c r="D10" s="264"/>
    </row>
    <row r="11" spans="1:8" ht="15.5" x14ac:dyDescent="0.35">
      <c r="A11" s="261" t="s">
        <v>240</v>
      </c>
      <c r="B11" s="412" t="s">
        <v>400</v>
      </c>
      <c r="C11" s="415"/>
      <c r="D11" s="416"/>
      <c r="E11" s="312" t="s">
        <v>325</v>
      </c>
    </row>
    <row r="12" spans="1:8" ht="15.5" x14ac:dyDescent="0.35">
      <c r="A12" s="208"/>
      <c r="B12" s="264"/>
      <c r="C12" s="264"/>
      <c r="D12" s="264"/>
    </row>
    <row r="13" spans="1:8" ht="15.5" x14ac:dyDescent="0.35">
      <c r="A13" s="265" t="s">
        <v>241</v>
      </c>
      <c r="B13" s="1" t="str">
        <f>VLOOKUP(B11,Sheet1!B2:ID42,2,0)</f>
        <v>BL7108IM</v>
      </c>
      <c r="C13" s="266" t="s">
        <v>145</v>
      </c>
      <c r="D13" s="1" t="str">
        <f>VLOOKUP(B11,Sheet1!B2:D42,3,0)</f>
        <v>Not IED</v>
      </c>
    </row>
    <row r="14" spans="1:8" s="192" customFormat="1" x14ac:dyDescent="0.25"/>
    <row r="15" spans="1:8" ht="15.5" x14ac:dyDescent="0.35">
      <c r="A15" s="265" t="s">
        <v>242</v>
      </c>
      <c r="B15" s="259" t="s">
        <v>402</v>
      </c>
    </row>
    <row r="16" spans="1:8" ht="23" x14ac:dyDescent="0.25">
      <c r="F16" s="268"/>
    </row>
    <row r="17" spans="1:10" ht="15.5" x14ac:dyDescent="0.35">
      <c r="A17" s="269"/>
    </row>
    <row r="18" spans="1:10" ht="15.5" x14ac:dyDescent="0.35">
      <c r="A18" s="269"/>
      <c r="C18" s="417" t="s">
        <v>243</v>
      </c>
      <c r="D18" s="418"/>
      <c r="E18" s="418"/>
      <c r="F18" s="418"/>
      <c r="G18" s="418"/>
      <c r="H18" s="418"/>
      <c r="I18" s="418"/>
      <c r="J18" s="419"/>
    </row>
    <row r="19" spans="1:10" ht="33" customHeight="1" x14ac:dyDescent="0.25">
      <c r="A19" s="270" t="s">
        <v>244</v>
      </c>
      <c r="B19" s="271" t="s">
        <v>245</v>
      </c>
      <c r="C19" s="272" t="s">
        <v>246</v>
      </c>
      <c r="D19" s="272" t="s">
        <v>247</v>
      </c>
      <c r="E19" s="272" t="s">
        <v>248</v>
      </c>
      <c r="F19" s="272" t="s">
        <v>249</v>
      </c>
      <c r="G19" s="272" t="s">
        <v>250</v>
      </c>
      <c r="H19" s="272" t="s">
        <v>251</v>
      </c>
      <c r="I19" s="272" t="s">
        <v>252</v>
      </c>
      <c r="J19" s="272" t="s">
        <v>253</v>
      </c>
    </row>
    <row r="20" spans="1:10" s="255" customFormat="1" ht="31.5" customHeight="1" x14ac:dyDescent="0.35">
      <c r="A20" s="273" t="s">
        <v>254</v>
      </c>
      <c r="B20" s="355">
        <f>SUM(C20:J20)</f>
        <v>2107.4760000000001</v>
      </c>
      <c r="C20" s="274"/>
      <c r="D20" s="274"/>
      <c r="E20" s="274"/>
      <c r="F20" s="274"/>
      <c r="G20" s="354">
        <f>+B46</f>
        <v>0</v>
      </c>
      <c r="H20" s="274">
        <v>0</v>
      </c>
      <c r="I20" s="274">
        <f>(160828)/1000</f>
        <v>160.828</v>
      </c>
      <c r="J20" s="354">
        <f>+B58</f>
        <v>1946.6479999999999</v>
      </c>
    </row>
    <row r="21" spans="1:10" s="255" customFormat="1" ht="31.5" customHeight="1" x14ac:dyDescent="0.35">
      <c r="A21" s="273" t="s">
        <v>255</v>
      </c>
      <c r="B21" s="357">
        <v>6.2371943860986985</v>
      </c>
      <c r="C21" s="207"/>
      <c r="D21" s="207"/>
      <c r="E21" s="207"/>
      <c r="F21" s="207"/>
      <c r="G21" s="207"/>
      <c r="H21" s="207"/>
      <c r="I21" s="207"/>
      <c r="J21" s="207"/>
    </row>
    <row r="22" spans="1:10" s="255" customFormat="1" ht="31.5" customHeight="1" x14ac:dyDescent="0.35">
      <c r="A22" s="273" t="s">
        <v>256</v>
      </c>
      <c r="B22" s="357">
        <v>6.6280332001360165</v>
      </c>
      <c r="C22" s="207"/>
      <c r="D22" s="207"/>
      <c r="E22" s="207"/>
      <c r="F22" s="207"/>
      <c r="G22" s="207"/>
      <c r="H22" s="207"/>
      <c r="I22" s="207"/>
      <c r="J22" s="207"/>
    </row>
    <row r="23" spans="1:10" s="255" customFormat="1" ht="31.5" customHeight="1" x14ac:dyDescent="0.35">
      <c r="A23" s="273" t="s">
        <v>257</v>
      </c>
      <c r="B23" s="357">
        <v>0.335106024305593</v>
      </c>
      <c r="C23" s="207"/>
      <c r="D23" s="207"/>
      <c r="E23" s="207"/>
      <c r="F23" s="207"/>
      <c r="G23" s="207"/>
      <c r="H23" s="207"/>
      <c r="I23" s="207"/>
      <c r="J23" s="207"/>
    </row>
    <row r="25" spans="1:10" ht="15.5" x14ac:dyDescent="0.35">
      <c r="A25" s="275"/>
    </row>
    <row r="26" spans="1:10" ht="15.5" x14ac:dyDescent="0.35">
      <c r="A26" s="276"/>
    </row>
    <row r="27" spans="1:10" ht="21.65" customHeight="1" x14ac:dyDescent="0.25">
      <c r="A27" s="277" t="s">
        <v>258</v>
      </c>
      <c r="B27" s="412" t="s">
        <v>399</v>
      </c>
      <c r="C27" s="420"/>
      <c r="D27" s="278" t="s">
        <v>15</v>
      </c>
      <c r="E27" s="267">
        <v>43250</v>
      </c>
    </row>
    <row r="28" spans="1:10" ht="15.5" x14ac:dyDescent="0.25">
      <c r="A28" s="279"/>
      <c r="B28" s="280"/>
      <c r="C28" s="280"/>
      <c r="D28" s="278"/>
      <c r="E28" s="280"/>
    </row>
    <row r="29" spans="1:10" ht="15.5" x14ac:dyDescent="0.25">
      <c r="A29" s="279"/>
      <c r="B29" s="280"/>
      <c r="C29" s="280"/>
      <c r="D29" s="278"/>
      <c r="E29" s="280"/>
    </row>
    <row r="30" spans="1:10" ht="13" x14ac:dyDescent="0.3">
      <c r="A30" s="236" t="s">
        <v>9</v>
      </c>
    </row>
    <row r="31" spans="1:10" ht="15.5" x14ac:dyDescent="0.35">
      <c r="A31" s="281" t="s">
        <v>259</v>
      </c>
    </row>
    <row r="32" spans="1:10" s="284" customFormat="1" ht="15.5" x14ac:dyDescent="0.35">
      <c r="A32" s="282" t="s">
        <v>260</v>
      </c>
      <c r="B32" s="283"/>
      <c r="I32" s="285"/>
    </row>
    <row r="33" spans="1:9" s="284" customFormat="1" ht="15.5" x14ac:dyDescent="0.35">
      <c r="A33" s="282" t="s">
        <v>261</v>
      </c>
      <c r="B33" s="283"/>
      <c r="G33" s="285"/>
      <c r="H33" s="285"/>
      <c r="I33" s="285"/>
    </row>
    <row r="34" spans="1:9" s="284" customFormat="1" ht="15.5" x14ac:dyDescent="0.35">
      <c r="A34" s="282" t="s">
        <v>262</v>
      </c>
      <c r="B34" s="283"/>
      <c r="I34" s="285"/>
    </row>
    <row r="35" spans="1:9" s="284" customFormat="1" ht="15.5" x14ac:dyDescent="0.35">
      <c r="A35" s="282" t="s">
        <v>263</v>
      </c>
      <c r="B35" s="283"/>
      <c r="I35" s="285"/>
    </row>
    <row r="37" spans="1:9" ht="18" x14ac:dyDescent="0.4">
      <c r="A37" s="286" t="s">
        <v>265</v>
      </c>
    </row>
    <row r="38" spans="1:9" s="255" customFormat="1" ht="31" x14ac:dyDescent="0.25">
      <c r="A38" s="287" t="s">
        <v>267</v>
      </c>
      <c r="B38" s="288" t="s">
        <v>264</v>
      </c>
    </row>
    <row r="39" spans="1:9" ht="15.5" x14ac:dyDescent="0.35">
      <c r="A39" s="274"/>
      <c r="B39" s="290"/>
    </row>
    <row r="40" spans="1:9" ht="15.5" x14ac:dyDescent="0.35">
      <c r="A40" s="274"/>
      <c r="B40" s="290"/>
    </row>
    <row r="41" spans="1:9" ht="15.5" x14ac:dyDescent="0.35">
      <c r="A41" s="274"/>
      <c r="B41" s="290"/>
    </row>
    <row r="42" spans="1:9" ht="15.5" x14ac:dyDescent="0.35">
      <c r="A42" s="274"/>
      <c r="B42" s="290"/>
    </row>
    <row r="43" spans="1:9" ht="15.5" x14ac:dyDescent="0.35">
      <c r="A43" s="274"/>
      <c r="B43" s="290"/>
    </row>
    <row r="44" spans="1:9" ht="15.5" x14ac:dyDescent="0.35">
      <c r="A44" s="274"/>
      <c r="B44" s="290"/>
    </row>
    <row r="45" spans="1:9" ht="15.5" x14ac:dyDescent="0.35">
      <c r="A45" s="274"/>
      <c r="B45" s="290"/>
    </row>
    <row r="46" spans="1:9" ht="15.5" x14ac:dyDescent="0.35">
      <c r="A46" s="289" t="s">
        <v>245</v>
      </c>
      <c r="B46" s="291">
        <f>SUM(B39:B45)</f>
        <v>0</v>
      </c>
    </row>
    <row r="49" spans="1:3" ht="18" x14ac:dyDescent="0.4">
      <c r="A49" s="286" t="s">
        <v>266</v>
      </c>
    </row>
    <row r="50" spans="1:3" s="255" customFormat="1" ht="31" x14ac:dyDescent="0.25">
      <c r="A50" s="287" t="s">
        <v>267</v>
      </c>
      <c r="B50" s="288" t="s">
        <v>264</v>
      </c>
    </row>
    <row r="51" spans="1:3" ht="15.5" x14ac:dyDescent="0.35">
      <c r="A51" s="274" t="s">
        <v>392</v>
      </c>
      <c r="B51" s="290">
        <f>(1940417)/1000</f>
        <v>1940.4169999999999</v>
      </c>
      <c r="C51" s="356" t="s">
        <v>396</v>
      </c>
    </row>
    <row r="52" spans="1:3" ht="15.5" x14ac:dyDescent="0.35">
      <c r="A52" s="274" t="s">
        <v>393</v>
      </c>
      <c r="B52" s="290">
        <f>6231/1000</f>
        <v>6.2309999999999999</v>
      </c>
    </row>
    <row r="53" spans="1:3" ht="15.5" x14ac:dyDescent="0.35">
      <c r="A53" s="274" t="s">
        <v>394</v>
      </c>
      <c r="B53" s="290">
        <f>0</f>
        <v>0</v>
      </c>
    </row>
    <row r="54" spans="1:3" ht="15.5" x14ac:dyDescent="0.35">
      <c r="A54" s="274"/>
      <c r="B54" s="290"/>
    </row>
    <row r="55" spans="1:3" ht="15.5" x14ac:dyDescent="0.35">
      <c r="A55" s="274"/>
      <c r="B55" s="290"/>
    </row>
    <row r="56" spans="1:3" ht="15.5" x14ac:dyDescent="0.35">
      <c r="A56" s="274"/>
      <c r="B56" s="290"/>
    </row>
    <row r="57" spans="1:3" ht="15.5" x14ac:dyDescent="0.35">
      <c r="A57" s="274"/>
      <c r="B57" s="290"/>
    </row>
    <row r="58" spans="1:3" ht="15.5" x14ac:dyDescent="0.35">
      <c r="A58" s="289" t="s">
        <v>245</v>
      </c>
      <c r="B58" s="291">
        <f>SUM(B51:B57)</f>
        <v>1946.6479999999999</v>
      </c>
    </row>
  </sheetData>
  <mergeCells count="4">
    <mergeCell ref="B7:D7"/>
    <mergeCell ref="B11:D11"/>
    <mergeCell ref="C18:J18"/>
    <mergeCell ref="B27:C27"/>
  </mergeCells>
  <dataValidations count="3">
    <dataValidation type="list" allowBlank="1" showInputMessage="1" showErrorMessage="1" sqref="B3" xr:uid="{00000000-0002-0000-0700-000000000000}">
      <formula1>"2016,2017,2018,2019,2020"</formula1>
    </dataValidation>
    <dataValidation type="list" allowBlank="1" showInputMessage="1" showErrorMessage="1" sqref="B7:D7" xr:uid="{00000000-0002-0000-0700-000001000000}">
      <formula1>Oplist</formula1>
    </dataValidation>
    <dataValidation type="list" allowBlank="1" showInputMessage="1" showErrorMessage="1" sqref="B11:D11" xr:uid="{00000000-0002-0000-0700-000002000000}">
      <formula1>OFFSET(Opstart,MATCH(B7,Opcol,0)-1,1,COUNTIF(Opcol,B7),1)</formula1>
    </dataValidation>
  </dataValidations>
  <pageMargins left="0.75" right="0.75" top="1" bottom="1" header="0.5" footer="0.5"/>
  <pageSetup paperSize="9" scale="120" orientation="portrait" r:id="rId1"/>
  <headerFooter alignWithMargins="0"/>
  <ignoredErrors>
    <ignoredError sqref="B46 B58" unlockedFormula="1"/>
  </ignoredError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3000000}">
          <x14:formula1>
            <xm:f>Sheet1!$K$2:$K$17</xm:f>
          </x14:formula1>
          <xm:sqref>H7</xm:sqref>
        </x14:dataValidation>
        <x14:dataValidation type="list" allowBlank="1" showInputMessage="1" showErrorMessage="1" xr:uid="{00000000-0002-0000-0700-000004000000}">
          <x14:formula1>
            <xm:f>Sheet1!$B$2:$B$42</xm:f>
          </x14:formula1>
          <xm:sqref>H8</xm:sqref>
        </x14:dataValidation>
        <x14:dataValidation type="list" allowBlank="1" showInputMessage="1" showErrorMessage="1" xr:uid="{00000000-0002-0000-0700-000005000000}">
          <x14:formula1>
            <xm:f>Sheet1!$R$2:$R$6</xm:f>
          </x14:formula1>
          <xm:sqref>A51:A54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B1:I35"/>
  <sheetViews>
    <sheetView showGridLines="0" zoomScaleNormal="100" workbookViewId="0">
      <selection activeCell="G3" sqref="G3"/>
    </sheetView>
  </sheetViews>
  <sheetFormatPr defaultColWidth="9.1796875" defaultRowHeight="14" x14ac:dyDescent="0.3"/>
  <cols>
    <col min="1" max="1" width="1.7265625" style="6" customWidth="1"/>
    <col min="2" max="2" width="27.81640625" style="6" customWidth="1"/>
    <col min="3" max="7" width="12.7265625" style="6" customWidth="1"/>
    <col min="8" max="8" width="9.1796875" style="6"/>
    <col min="9" max="9" width="4.7265625" style="6" customWidth="1"/>
    <col min="10" max="16384" width="9.1796875" style="6"/>
  </cols>
  <sheetData>
    <row r="1" spans="2:9" s="1" customFormat="1" ht="15" customHeight="1" x14ac:dyDescent="0.3">
      <c r="B1" s="1" t="s">
        <v>0</v>
      </c>
    </row>
    <row r="2" spans="2:9" s="1" customFormat="1" ht="15" customHeight="1" x14ac:dyDescent="0.3">
      <c r="B2" s="1" t="s">
        <v>59</v>
      </c>
    </row>
    <row r="3" spans="2:9" s="1" customFormat="1" ht="15" customHeight="1" x14ac:dyDescent="0.3">
      <c r="B3" s="1" t="s">
        <v>268</v>
      </c>
      <c r="C3" s="395"/>
      <c r="D3" s="372"/>
    </row>
    <row r="4" spans="2:9" s="1" customFormat="1" ht="15" customHeight="1" x14ac:dyDescent="0.3">
      <c r="B4" s="1" t="s">
        <v>2</v>
      </c>
      <c r="C4" s="395"/>
      <c r="D4" s="372"/>
      <c r="E4" s="1" t="s">
        <v>7</v>
      </c>
      <c r="F4" s="1" t="s">
        <v>217</v>
      </c>
    </row>
    <row r="5" spans="2:9" s="1" customFormat="1" ht="15" customHeight="1" x14ac:dyDescent="0.3">
      <c r="B5" s="1" t="s">
        <v>3</v>
      </c>
      <c r="C5" s="1" t="e">
        <f>VLOOKUP(C4,Sheet1!B1:D41,2,0)</f>
        <v>#N/A</v>
      </c>
      <c r="E5" s="3" t="s">
        <v>36</v>
      </c>
      <c r="F5" s="4" t="s">
        <v>228</v>
      </c>
    </row>
    <row r="6" spans="2:9" s="1" customFormat="1" ht="15" customHeight="1" thickBot="1" x14ac:dyDescent="0.35">
      <c r="H6" s="3"/>
      <c r="I6" s="4"/>
    </row>
    <row r="7" spans="2:9" s="5" customFormat="1" ht="15" customHeight="1" thickBot="1" x14ac:dyDescent="0.3">
      <c r="B7" s="74" t="s">
        <v>121</v>
      </c>
      <c r="C7" s="421" t="s">
        <v>142</v>
      </c>
      <c r="D7" s="422"/>
      <c r="E7" s="422"/>
      <c r="F7" s="422"/>
      <c r="G7" s="423"/>
    </row>
    <row r="8" spans="2:9" s="5" customFormat="1" ht="15" customHeight="1" thickBot="1" x14ac:dyDescent="0.3">
      <c r="B8" s="81" t="s">
        <v>12</v>
      </c>
      <c r="C8" s="424"/>
      <c r="D8" s="425"/>
      <c r="E8" s="425"/>
      <c r="F8" s="425"/>
      <c r="G8" s="426"/>
    </row>
    <row r="9" spans="2:9" s="7" customFormat="1" ht="24" customHeight="1" thickBot="1" x14ac:dyDescent="0.3">
      <c r="B9" s="77" t="s">
        <v>16</v>
      </c>
      <c r="C9" s="85" t="s">
        <v>48</v>
      </c>
      <c r="D9" s="86" t="s">
        <v>49</v>
      </c>
      <c r="E9" s="86" t="s">
        <v>44</v>
      </c>
      <c r="F9" s="86" t="s">
        <v>54</v>
      </c>
      <c r="G9" s="87" t="s">
        <v>4</v>
      </c>
    </row>
    <row r="10" spans="2:9" s="7" customFormat="1" ht="19.5" customHeight="1" x14ac:dyDescent="0.25">
      <c r="B10" s="75" t="s">
        <v>14</v>
      </c>
      <c r="C10" s="28"/>
      <c r="D10" s="53"/>
      <c r="E10" s="53"/>
      <c r="F10" s="53"/>
      <c r="G10" s="56"/>
    </row>
    <row r="11" spans="2:9" s="7" customFormat="1" ht="15" customHeight="1" x14ac:dyDescent="0.25">
      <c r="B11" s="76" t="s">
        <v>15</v>
      </c>
      <c r="C11" s="29"/>
      <c r="D11" s="54"/>
      <c r="E11" s="54"/>
      <c r="F11" s="54"/>
      <c r="G11" s="57"/>
    </row>
    <row r="12" spans="2:9" s="7" customFormat="1" ht="21" customHeight="1" x14ac:dyDescent="0.25">
      <c r="B12" s="76" t="s">
        <v>55</v>
      </c>
      <c r="C12" s="29"/>
      <c r="D12" s="54"/>
      <c r="E12" s="54"/>
      <c r="F12" s="54"/>
      <c r="G12" s="57"/>
    </row>
    <row r="13" spans="2:9" s="7" customFormat="1" ht="21" customHeight="1" x14ac:dyDescent="0.25">
      <c r="B13" s="76" t="s">
        <v>56</v>
      </c>
      <c r="C13" s="29"/>
      <c r="D13" s="54"/>
      <c r="E13" s="54"/>
      <c r="F13" s="54"/>
      <c r="G13" s="57"/>
    </row>
    <row r="14" spans="2:9" s="7" customFormat="1" ht="21" customHeight="1" thickBot="1" x14ac:dyDescent="0.3">
      <c r="B14" s="76" t="s">
        <v>57</v>
      </c>
      <c r="C14" s="29"/>
      <c r="D14" s="54"/>
      <c r="E14" s="54"/>
      <c r="F14" s="54"/>
      <c r="G14" s="57"/>
    </row>
    <row r="15" spans="2:9" s="7" customFormat="1" ht="15" customHeight="1" x14ac:dyDescent="0.25">
      <c r="B15" s="82" t="s">
        <v>50</v>
      </c>
      <c r="C15" s="88"/>
      <c r="D15" s="89"/>
      <c r="E15" s="89"/>
      <c r="F15" s="89"/>
      <c r="G15" s="90"/>
    </row>
    <row r="16" spans="2:9" s="7" customFormat="1" ht="15" customHeight="1" x14ac:dyDescent="0.25">
      <c r="B16" s="76" t="s">
        <v>51</v>
      </c>
      <c r="C16" s="29"/>
      <c r="D16" s="54"/>
      <c r="E16" s="54"/>
      <c r="F16" s="54"/>
      <c r="G16" s="57"/>
    </row>
    <row r="17" spans="2:7" s="7" customFormat="1" ht="19.5" customHeight="1" thickBot="1" x14ac:dyDescent="0.3">
      <c r="B17" s="83" t="s">
        <v>68</v>
      </c>
      <c r="C17" s="61"/>
      <c r="D17" s="55"/>
      <c r="E17" s="55"/>
      <c r="F17" s="55"/>
      <c r="G17" s="58"/>
    </row>
    <row r="18" spans="2:7" s="7" customFormat="1" ht="15" customHeight="1" x14ac:dyDescent="0.25">
      <c r="B18" s="82" t="s">
        <v>45</v>
      </c>
      <c r="C18" s="88"/>
      <c r="D18" s="89"/>
      <c r="E18" s="89"/>
      <c r="F18" s="89"/>
      <c r="G18" s="90"/>
    </row>
    <row r="19" spans="2:7" s="7" customFormat="1" ht="15" customHeight="1" x14ac:dyDescent="0.25">
      <c r="B19" s="75" t="s">
        <v>13</v>
      </c>
      <c r="C19" s="28"/>
      <c r="D19" s="53"/>
      <c r="E19" s="53"/>
      <c r="F19" s="53"/>
      <c r="G19" s="56"/>
    </row>
    <row r="20" spans="2:7" s="7" customFormat="1" ht="15" customHeight="1" x14ac:dyDescent="0.25">
      <c r="B20" s="75" t="s">
        <v>53</v>
      </c>
      <c r="C20" s="28"/>
      <c r="D20" s="53"/>
      <c r="E20" s="53"/>
      <c r="F20" s="53"/>
      <c r="G20" s="56"/>
    </row>
    <row r="21" spans="2:7" s="7" customFormat="1" ht="15" customHeight="1" x14ac:dyDescent="0.25">
      <c r="B21" s="76" t="s">
        <v>46</v>
      </c>
      <c r="C21" s="29"/>
      <c r="D21" s="54"/>
      <c r="E21" s="54"/>
      <c r="F21" s="54"/>
      <c r="G21" s="57"/>
    </row>
    <row r="22" spans="2:7" s="7" customFormat="1" ht="15" customHeight="1" thickBot="1" x14ac:dyDescent="0.3">
      <c r="B22" s="84" t="s">
        <v>47</v>
      </c>
      <c r="C22" s="63"/>
      <c r="D22" s="64"/>
      <c r="E22" s="64"/>
      <c r="F22" s="64"/>
      <c r="G22" s="65"/>
    </row>
    <row r="23" spans="2:7" s="7" customFormat="1" ht="15" customHeight="1" x14ac:dyDescent="0.25">
      <c r="B23" s="82" t="s">
        <v>140</v>
      </c>
      <c r="C23" s="88"/>
      <c r="D23" s="89"/>
      <c r="E23" s="89"/>
      <c r="F23" s="89"/>
      <c r="G23" s="90"/>
    </row>
    <row r="24" spans="2:7" s="7" customFormat="1" ht="18.75" customHeight="1" thickBot="1" x14ac:dyDescent="0.3">
      <c r="B24" s="78" t="s">
        <v>52</v>
      </c>
      <c r="C24" s="62"/>
      <c r="D24" s="59"/>
      <c r="E24" s="59"/>
      <c r="F24" s="59"/>
      <c r="G24" s="60"/>
    </row>
    <row r="25" spans="2:7" ht="15" customHeight="1" x14ac:dyDescent="0.3"/>
    <row r="26" spans="2:7" ht="15" customHeight="1" x14ac:dyDescent="0.3">
      <c r="B26" s="79" t="s">
        <v>9</v>
      </c>
    </row>
    <row r="27" spans="2:7" s="7" customFormat="1" ht="15" customHeight="1" x14ac:dyDescent="0.25">
      <c r="B27" s="80" t="s">
        <v>18</v>
      </c>
    </row>
    <row r="28" spans="2:7" s="7" customFormat="1" ht="15" customHeight="1" x14ac:dyDescent="0.25">
      <c r="B28" s="80" t="s">
        <v>143</v>
      </c>
    </row>
    <row r="29" spans="2:7" s="7" customFormat="1" ht="15" customHeight="1" x14ac:dyDescent="0.25">
      <c r="B29" s="80" t="s">
        <v>58</v>
      </c>
    </row>
    <row r="30" spans="2:7" s="7" customFormat="1" ht="15" customHeight="1" x14ac:dyDescent="0.25">
      <c r="B30" s="80" t="s">
        <v>141</v>
      </c>
    </row>
    <row r="31" spans="2:7" s="7" customFormat="1" ht="15" customHeight="1" x14ac:dyDescent="0.25">
      <c r="B31" s="10"/>
    </row>
    <row r="32" spans="2:7" s="7" customFormat="1" ht="15" customHeight="1" x14ac:dyDescent="0.25">
      <c r="B32" s="7" t="s">
        <v>6</v>
      </c>
      <c r="E32" s="7" t="s">
        <v>5</v>
      </c>
    </row>
    <row r="33" spans="2:5" s="178" customFormat="1" ht="15" customHeight="1" x14ac:dyDescent="0.25"/>
    <row r="34" spans="2:5" s="7" customFormat="1" ht="15" customHeight="1" x14ac:dyDescent="0.25">
      <c r="B34" s="7" t="s">
        <v>10</v>
      </c>
      <c r="E34" s="7" t="s">
        <v>5</v>
      </c>
    </row>
    <row r="35" spans="2:5" ht="9" customHeight="1" x14ac:dyDescent="0.3"/>
  </sheetData>
  <mergeCells count="3">
    <mergeCell ref="C7:G8"/>
    <mergeCell ref="C4:D4"/>
    <mergeCell ref="C3:D3"/>
  </mergeCells>
  <phoneticPr fontId="3" type="noConversion"/>
  <dataValidations count="1">
    <dataValidation type="list" allowBlank="1" showInputMessage="1" showErrorMessage="1" sqref="C4" xr:uid="{00000000-0002-0000-0800-000000000000}">
      <formula1>OFFSET(Opstart,MATCH(C3,Opcol,0)-1,1,COUNTIF(Opcol,C3),1)</formula1>
    </dataValidation>
  </dataValidations>
  <pageMargins left="0.75" right="0.75" top="1" bottom="1" header="0.5" footer="0.5"/>
  <pageSetup paperSize="9" scale="130" orientation="portrait"/>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1000000}">
          <x14:formula1>
            <xm:f>Sheet1!$K$2:$K$17</xm:f>
          </x14:formula1>
          <xm:sqref>C3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B1:J33"/>
  <sheetViews>
    <sheetView showGridLines="0" zoomScaleNormal="100" workbookViewId="0">
      <selection activeCell="E5" sqref="E5"/>
    </sheetView>
  </sheetViews>
  <sheetFormatPr defaultColWidth="9.1796875" defaultRowHeight="14" x14ac:dyDescent="0.3"/>
  <cols>
    <col min="1" max="1" width="1.7265625" style="6" customWidth="1"/>
    <col min="2" max="2" width="24.1796875" style="6" customWidth="1"/>
    <col min="3" max="10" width="12.7265625" style="6" customWidth="1"/>
    <col min="11" max="11" width="2.54296875" style="6" customWidth="1"/>
    <col min="12" max="16384" width="9.1796875" style="6"/>
  </cols>
  <sheetData>
    <row r="1" spans="2:10" s="1" customFormat="1" ht="20.149999999999999" customHeight="1" x14ac:dyDescent="0.3">
      <c r="B1" s="1" t="s">
        <v>0</v>
      </c>
      <c r="E1" s="226"/>
    </row>
    <row r="2" spans="2:10" s="1" customFormat="1" ht="20.149999999999999" customHeight="1" x14ac:dyDescent="0.3">
      <c r="B2" s="1" t="s">
        <v>42</v>
      </c>
    </row>
    <row r="3" spans="2:10" s="1" customFormat="1" ht="20.149999999999999" customHeight="1" x14ac:dyDescent="0.3">
      <c r="B3" s="1" t="s">
        <v>200</v>
      </c>
    </row>
    <row r="4" spans="2:10" s="1" customFormat="1" ht="20.149999999999999" customHeight="1" x14ac:dyDescent="0.3">
      <c r="B4" s="1" t="s">
        <v>1</v>
      </c>
      <c r="C4" s="395"/>
      <c r="D4" s="372"/>
      <c r="E4" s="312" t="s">
        <v>324</v>
      </c>
      <c r="F4" s="1" t="s">
        <v>7</v>
      </c>
      <c r="G4" s="152" t="s">
        <v>218</v>
      </c>
      <c r="I4" s="152"/>
    </row>
    <row r="5" spans="2:10" s="1" customFormat="1" ht="20.149999999999999" customHeight="1" x14ac:dyDescent="0.3">
      <c r="B5" s="1" t="s">
        <v>2</v>
      </c>
      <c r="C5" s="395"/>
      <c r="D5" s="372"/>
      <c r="E5" s="312" t="s">
        <v>325</v>
      </c>
      <c r="F5" s="3" t="s">
        <v>11</v>
      </c>
      <c r="G5" s="4" t="s">
        <v>228</v>
      </c>
      <c r="I5" s="4"/>
    </row>
    <row r="6" spans="2:10" s="1" customFormat="1" ht="20.149999999999999" customHeight="1" x14ac:dyDescent="0.3">
      <c r="B6" s="1" t="s">
        <v>3</v>
      </c>
      <c r="D6" s="1" t="e">
        <f>VLOOKUP(C5,Sheet1!C2:E42,2,0)</f>
        <v>#N/A</v>
      </c>
      <c r="E6" s="313"/>
    </row>
    <row r="7" spans="2:10" s="1" customFormat="1" ht="11.25" customHeight="1" thickBot="1" x14ac:dyDescent="0.35"/>
    <row r="8" spans="2:10" s="5" customFormat="1" ht="42.75" customHeight="1" thickBot="1" x14ac:dyDescent="0.3">
      <c r="B8" s="154" t="s">
        <v>144</v>
      </c>
      <c r="C8" s="398" t="s">
        <v>71</v>
      </c>
      <c r="D8" s="427"/>
      <c r="E8" s="398" t="s">
        <v>69</v>
      </c>
      <c r="F8" s="400"/>
      <c r="G8" s="398" t="s">
        <v>70</v>
      </c>
      <c r="H8" s="400"/>
      <c r="I8" s="398" t="s">
        <v>202</v>
      </c>
      <c r="J8" s="400"/>
    </row>
    <row r="9" spans="2:10" s="5" customFormat="1" ht="39.75" customHeight="1" thickBot="1" x14ac:dyDescent="0.3">
      <c r="B9" s="70" t="s">
        <v>199</v>
      </c>
      <c r="C9" s="71" t="s">
        <v>72</v>
      </c>
      <c r="D9" s="72" t="s">
        <v>73</v>
      </c>
      <c r="E9" s="71" t="s">
        <v>72</v>
      </c>
      <c r="F9" s="72" t="s">
        <v>73</v>
      </c>
      <c r="G9" s="71" t="s">
        <v>72</v>
      </c>
      <c r="H9" s="72" t="s">
        <v>73</v>
      </c>
      <c r="I9" s="71" t="s">
        <v>72</v>
      </c>
      <c r="J9" s="72" t="s">
        <v>73</v>
      </c>
    </row>
    <row r="10" spans="2:10" ht="20.149999999999999" customHeight="1" x14ac:dyDescent="0.3">
      <c r="B10" s="242" t="s">
        <v>160</v>
      </c>
      <c r="C10" s="30"/>
      <c r="D10" s="43"/>
      <c r="E10" s="30"/>
      <c r="F10" s="31"/>
      <c r="G10" s="30"/>
      <c r="H10" s="31"/>
      <c r="I10" s="30"/>
      <c r="J10" s="31"/>
    </row>
    <row r="11" spans="2:10" ht="20.149999999999999" customHeight="1" x14ac:dyDescent="0.3">
      <c r="B11" s="243" t="s">
        <v>180</v>
      </c>
      <c r="C11" s="32"/>
      <c r="D11" s="44"/>
      <c r="E11" s="32"/>
      <c r="F11" s="33"/>
      <c r="G11" s="32"/>
      <c r="H11" s="33"/>
      <c r="I11" s="32"/>
      <c r="J11" s="33"/>
    </row>
    <row r="12" spans="2:10" ht="20.149999999999999" customHeight="1" thickBot="1" x14ac:dyDescent="0.35">
      <c r="B12" s="244" t="s">
        <v>181</v>
      </c>
      <c r="C12" s="34"/>
      <c r="D12" s="45"/>
      <c r="E12" s="34"/>
      <c r="F12" s="35"/>
      <c r="G12" s="34"/>
      <c r="H12" s="35"/>
      <c r="I12" s="34"/>
      <c r="J12" s="35"/>
    </row>
    <row r="13" spans="2:10" ht="20.149999999999999" customHeight="1" x14ac:dyDescent="0.3">
      <c r="B13" s="242" t="s">
        <v>182</v>
      </c>
      <c r="C13" s="30"/>
      <c r="D13" s="43"/>
      <c r="E13" s="30"/>
      <c r="F13" s="31"/>
      <c r="G13" s="30"/>
      <c r="H13" s="31"/>
      <c r="I13" s="30"/>
      <c r="J13" s="31"/>
    </row>
    <row r="14" spans="2:10" ht="20.149999999999999" customHeight="1" x14ac:dyDescent="0.3">
      <c r="B14" s="243" t="s">
        <v>183</v>
      </c>
      <c r="C14" s="32"/>
      <c r="D14" s="44"/>
      <c r="E14" s="32"/>
      <c r="F14" s="33"/>
      <c r="G14" s="32"/>
      <c r="H14" s="33"/>
      <c r="I14" s="32"/>
      <c r="J14" s="33"/>
    </row>
    <row r="15" spans="2:10" ht="20.149999999999999" customHeight="1" thickBot="1" x14ac:dyDescent="0.35">
      <c r="B15" s="244" t="s">
        <v>184</v>
      </c>
      <c r="C15" s="34"/>
      <c r="D15" s="45"/>
      <c r="E15" s="34"/>
      <c r="F15" s="35"/>
      <c r="G15" s="34"/>
      <c r="H15" s="35"/>
      <c r="I15" s="34"/>
      <c r="J15" s="35"/>
    </row>
    <row r="16" spans="2:10" ht="20.149999999999999" customHeight="1" x14ac:dyDescent="0.3">
      <c r="B16" s="242" t="s">
        <v>185</v>
      </c>
      <c r="C16" s="30"/>
      <c r="D16" s="43"/>
      <c r="E16" s="30"/>
      <c r="F16" s="31"/>
      <c r="G16" s="30"/>
      <c r="H16" s="31"/>
      <c r="I16" s="30"/>
      <c r="J16" s="31"/>
    </row>
    <row r="17" spans="2:10" ht="20.149999999999999" customHeight="1" x14ac:dyDescent="0.3">
      <c r="B17" s="243" t="s">
        <v>186</v>
      </c>
      <c r="C17" s="32"/>
      <c r="D17" s="44"/>
      <c r="E17" s="32"/>
      <c r="F17" s="33"/>
      <c r="G17" s="32"/>
      <c r="H17" s="33"/>
      <c r="I17" s="32"/>
      <c r="J17" s="33"/>
    </row>
    <row r="18" spans="2:10" ht="20.149999999999999" customHeight="1" thickBot="1" x14ac:dyDescent="0.35">
      <c r="B18" s="244" t="s">
        <v>187</v>
      </c>
      <c r="C18" s="34"/>
      <c r="D18" s="45"/>
      <c r="E18" s="34"/>
      <c r="F18" s="35"/>
      <c r="G18" s="34"/>
      <c r="H18" s="35"/>
      <c r="I18" s="34"/>
      <c r="J18" s="35"/>
    </row>
    <row r="19" spans="2:10" ht="20.149999999999999" customHeight="1" x14ac:dyDescent="0.3">
      <c r="B19" s="245" t="s">
        <v>188</v>
      </c>
      <c r="C19" s="36"/>
      <c r="D19" s="46"/>
      <c r="E19" s="36"/>
      <c r="F19" s="37"/>
      <c r="G19" s="36"/>
      <c r="H19" s="37"/>
      <c r="I19" s="36"/>
      <c r="J19" s="37"/>
    </row>
    <row r="20" spans="2:10" ht="20.149999999999999" customHeight="1" x14ac:dyDescent="0.3">
      <c r="B20" s="243" t="s">
        <v>189</v>
      </c>
      <c r="C20" s="32"/>
      <c r="D20" s="44"/>
      <c r="E20" s="32"/>
      <c r="F20" s="33"/>
      <c r="G20" s="32"/>
      <c r="H20" s="33"/>
      <c r="I20" s="32"/>
      <c r="J20" s="33"/>
    </row>
    <row r="21" spans="2:10" ht="20.149999999999999" customHeight="1" thickBot="1" x14ac:dyDescent="0.35">
      <c r="B21" s="244" t="s">
        <v>190</v>
      </c>
      <c r="C21" s="34"/>
      <c r="D21" s="45"/>
      <c r="E21" s="34"/>
      <c r="F21" s="35"/>
      <c r="G21" s="34"/>
      <c r="H21" s="35"/>
      <c r="I21" s="34"/>
      <c r="J21" s="35"/>
    </row>
    <row r="22" spans="2:10" s="7" customFormat="1" ht="22" customHeight="1" thickBot="1" x14ac:dyDescent="0.3">
      <c r="B22" s="91" t="s">
        <v>74</v>
      </c>
      <c r="C22" s="66">
        <v>120</v>
      </c>
      <c r="D22" s="92">
        <v>120</v>
      </c>
      <c r="E22" s="66">
        <v>120</v>
      </c>
      <c r="F22" s="92">
        <v>120</v>
      </c>
      <c r="G22" s="66">
        <v>120</v>
      </c>
      <c r="H22" s="92">
        <v>120</v>
      </c>
      <c r="I22" s="66">
        <v>120</v>
      </c>
      <c r="J22" s="92">
        <v>120</v>
      </c>
    </row>
    <row r="23" spans="2:10" ht="16" customHeight="1" x14ac:dyDescent="0.3"/>
    <row r="24" spans="2:10" ht="16" customHeight="1" x14ac:dyDescent="0.3">
      <c r="B24" s="9" t="s">
        <v>9</v>
      </c>
    </row>
    <row r="25" spans="2:10" s="234" customFormat="1" ht="16" customHeight="1" x14ac:dyDescent="0.25">
      <c r="B25" s="397" t="s">
        <v>201</v>
      </c>
      <c r="C25" s="408"/>
      <c r="D25" s="408"/>
      <c r="E25" s="408"/>
      <c r="F25" s="408"/>
      <c r="G25" s="408"/>
      <c r="H25" s="408"/>
      <c r="I25" s="80"/>
      <c r="J25" s="80"/>
    </row>
    <row r="26" spans="2:10" s="234" customFormat="1" ht="16" customHeight="1" x14ac:dyDescent="0.25">
      <c r="B26" s="397" t="s">
        <v>191</v>
      </c>
      <c r="C26" s="408"/>
      <c r="D26" s="408"/>
      <c r="E26" s="408"/>
      <c r="F26" s="408"/>
      <c r="G26" s="408"/>
      <c r="H26" s="408"/>
      <c r="I26" s="80"/>
      <c r="J26" s="80"/>
    </row>
    <row r="27" spans="2:10" ht="16" customHeight="1" x14ac:dyDescent="0.3">
      <c r="B27" s="6" t="s">
        <v>209</v>
      </c>
    </row>
    <row r="28" spans="2:10" ht="16" customHeight="1" x14ac:dyDescent="0.3"/>
    <row r="29" spans="2:10" ht="16" customHeight="1" x14ac:dyDescent="0.3">
      <c r="B29" s="6" t="s">
        <v>6</v>
      </c>
      <c r="E29" s="11" t="s">
        <v>41</v>
      </c>
      <c r="F29" s="11"/>
      <c r="G29" s="11"/>
      <c r="H29" s="11"/>
      <c r="I29" s="235"/>
      <c r="J29" s="235"/>
    </row>
    <row r="30" spans="2:10" ht="16" customHeight="1" x14ac:dyDescent="0.3">
      <c r="E30" s="11"/>
      <c r="F30" s="11"/>
      <c r="G30" s="11"/>
      <c r="H30" s="11"/>
      <c r="I30" s="235"/>
      <c r="J30" s="235"/>
    </row>
    <row r="31" spans="2:10" ht="16" customHeight="1" x14ac:dyDescent="0.3">
      <c r="B31" s="6" t="s">
        <v>10</v>
      </c>
      <c r="E31" s="11" t="s">
        <v>41</v>
      </c>
      <c r="F31" s="11"/>
      <c r="G31" s="11"/>
      <c r="H31" s="11"/>
      <c r="I31" s="235"/>
      <c r="J31" s="235"/>
    </row>
    <row r="32" spans="2:10" ht="16" customHeight="1" x14ac:dyDescent="0.3"/>
    <row r="33" ht="9" customHeight="1" x14ac:dyDescent="0.3"/>
  </sheetData>
  <mergeCells count="8">
    <mergeCell ref="C4:D4"/>
    <mergeCell ref="C5:D5"/>
    <mergeCell ref="B26:H26"/>
    <mergeCell ref="I8:J8"/>
    <mergeCell ref="C8:D8"/>
    <mergeCell ref="E8:F8"/>
    <mergeCell ref="G8:H8"/>
    <mergeCell ref="B25:H25"/>
  </mergeCells>
  <dataValidations count="1">
    <dataValidation type="list" allowBlank="1" showInputMessage="1" showErrorMessage="1" sqref="C5" xr:uid="{00000000-0002-0000-0900-000000000000}">
      <formula1>OFFSET(Opstart,MATCH(C4,Opcol,0)-1,1,COUNTIF(Opcol,C4),1)</formula1>
    </dataValidation>
  </dataValidations>
  <pageMargins left="0.75" right="0.75" top="1" bottom="1" header="0.5" footer="0.5"/>
  <pageSetup paperSize="9" scale="130" orientation="portrait"/>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1000000}">
          <x14:formula1>
            <xm:f>Sheet1!$K$2:$K$17</xm:f>
          </x14:formula1>
          <xm:sqref>C4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B1:K46"/>
  <sheetViews>
    <sheetView showGridLines="0" workbookViewId="0">
      <selection activeCell="D4" sqref="D4:E4"/>
    </sheetView>
  </sheetViews>
  <sheetFormatPr defaultColWidth="9.1796875" defaultRowHeight="14" x14ac:dyDescent="0.3"/>
  <cols>
    <col min="1" max="1" width="2.54296875" style="93" customWidth="1"/>
    <col min="2" max="2" width="10.81640625" style="94" customWidth="1"/>
    <col min="3" max="3" width="23.7265625" style="93" customWidth="1"/>
    <col min="4" max="4" width="16.7265625" style="94" customWidth="1"/>
    <col min="5" max="5" width="12.26953125" style="94" customWidth="1"/>
    <col min="6" max="6" width="16.7265625" style="93" customWidth="1"/>
    <col min="7" max="7" width="12.81640625" style="94" customWidth="1"/>
    <col min="8" max="8" width="16.7265625" style="93" customWidth="1"/>
    <col min="9" max="9" width="12.7265625" style="94" customWidth="1"/>
    <col min="10" max="10" width="16.7265625" style="93" customWidth="1"/>
    <col min="11" max="11" width="12.7265625" style="94" customWidth="1"/>
    <col min="12" max="12" width="3" style="93" customWidth="1"/>
    <col min="13" max="16384" width="9.1796875" style="93"/>
  </cols>
  <sheetData>
    <row r="1" spans="2:11" s="246" customFormat="1" x14ac:dyDescent="0.3">
      <c r="B1" s="120" t="s">
        <v>0</v>
      </c>
      <c r="C1" s="120"/>
      <c r="D1" s="120"/>
      <c r="E1" s="120"/>
      <c r="F1" s="120"/>
      <c r="G1" s="120"/>
      <c r="I1" s="247"/>
      <c r="K1" s="247"/>
    </row>
    <row r="2" spans="2:11" s="246" customFormat="1" ht="16" x14ac:dyDescent="0.3">
      <c r="B2" s="120" t="s">
        <v>204</v>
      </c>
      <c r="C2" s="120"/>
      <c r="D2" s="120"/>
      <c r="E2" s="120"/>
      <c r="F2" s="120"/>
      <c r="G2" s="120"/>
      <c r="I2" s="247"/>
      <c r="K2" s="247"/>
    </row>
    <row r="3" spans="2:11" s="246" customFormat="1" x14ac:dyDescent="0.3">
      <c r="B3" s="120" t="s">
        <v>1</v>
      </c>
      <c r="D3" s="395" t="s">
        <v>281</v>
      </c>
      <c r="E3" s="372"/>
      <c r="F3" s="120"/>
      <c r="G3" s="120"/>
      <c r="I3" s="247"/>
      <c r="K3" s="247"/>
    </row>
    <row r="4" spans="2:11" s="246" customFormat="1" x14ac:dyDescent="0.3">
      <c r="B4" s="120" t="s">
        <v>2</v>
      </c>
      <c r="D4" s="395" t="s">
        <v>360</v>
      </c>
      <c r="E4" s="372"/>
      <c r="H4" s="120" t="s">
        <v>7</v>
      </c>
      <c r="I4" s="120" t="s">
        <v>219</v>
      </c>
      <c r="K4" s="247"/>
    </row>
    <row r="5" spans="2:11" s="246" customFormat="1" ht="14.5" thickBot="1" x14ac:dyDescent="0.35">
      <c r="B5" s="120" t="s">
        <v>3</v>
      </c>
      <c r="D5" s="1" t="str">
        <f>VLOOKUP(D4,Sheet1!B1:D41,2,0)</f>
        <v>BL7108IM</v>
      </c>
      <c r="H5" s="4" t="s">
        <v>36</v>
      </c>
      <c r="I5" s="4" t="s">
        <v>228</v>
      </c>
      <c r="K5" s="247"/>
    </row>
    <row r="6" spans="2:11" s="246" customFormat="1" ht="14.5" thickBot="1" x14ac:dyDescent="0.35">
      <c r="B6" s="248" t="s">
        <v>145</v>
      </c>
      <c r="C6" s="249"/>
      <c r="D6" s="120"/>
      <c r="E6" s="120"/>
      <c r="F6" s="120"/>
      <c r="G6" s="247"/>
      <c r="I6" s="247"/>
      <c r="K6" s="247"/>
    </row>
    <row r="7" spans="2:11" s="231" customFormat="1" ht="33.65" customHeight="1" thickBot="1" x14ac:dyDescent="0.3">
      <c r="B7" s="230" t="s">
        <v>88</v>
      </c>
      <c r="C7" s="232" t="s">
        <v>203</v>
      </c>
      <c r="D7" s="430"/>
      <c r="E7" s="431"/>
      <c r="F7" s="430"/>
      <c r="G7" s="431"/>
      <c r="H7" s="430"/>
      <c r="I7" s="431"/>
      <c r="J7" s="430"/>
      <c r="K7" s="431"/>
    </row>
    <row r="8" spans="2:11" ht="17.5" x14ac:dyDescent="0.45">
      <c r="B8" s="119" t="s">
        <v>87</v>
      </c>
      <c r="C8" s="118"/>
      <c r="D8" s="228" t="s">
        <v>86</v>
      </c>
      <c r="E8" s="229" t="s">
        <v>84</v>
      </c>
      <c r="F8" s="117" t="s">
        <v>85</v>
      </c>
      <c r="G8" s="116" t="s">
        <v>84</v>
      </c>
      <c r="H8" s="117" t="s">
        <v>4</v>
      </c>
      <c r="I8" s="116" t="s">
        <v>84</v>
      </c>
      <c r="J8" s="117" t="s">
        <v>193</v>
      </c>
      <c r="K8" s="116" t="s">
        <v>84</v>
      </c>
    </row>
    <row r="9" spans="2:11" ht="16.5" thickBot="1" x14ac:dyDescent="0.35">
      <c r="B9" s="115" t="s">
        <v>83</v>
      </c>
      <c r="C9" s="114" t="s">
        <v>82</v>
      </c>
      <c r="D9" s="113" t="s">
        <v>81</v>
      </c>
      <c r="E9" s="112" t="s">
        <v>80</v>
      </c>
      <c r="F9" s="113" t="s">
        <v>81</v>
      </c>
      <c r="G9" s="112" t="s">
        <v>80</v>
      </c>
      <c r="H9" s="113" t="s">
        <v>81</v>
      </c>
      <c r="I9" s="112" t="s">
        <v>80</v>
      </c>
      <c r="J9" s="113" t="s">
        <v>81</v>
      </c>
      <c r="K9" s="112" t="s">
        <v>80</v>
      </c>
    </row>
    <row r="10" spans="2:11" x14ac:dyDescent="0.3">
      <c r="B10" s="111">
        <v>1</v>
      </c>
      <c r="C10" s="110">
        <v>0</v>
      </c>
      <c r="D10" s="100"/>
      <c r="E10" s="99"/>
      <c r="F10" s="100"/>
      <c r="G10" s="99"/>
      <c r="H10" s="100"/>
      <c r="I10" s="99"/>
      <c r="J10" s="100"/>
      <c r="K10" s="99"/>
    </row>
    <row r="11" spans="2:11" x14ac:dyDescent="0.3">
      <c r="B11" s="109">
        <v>2</v>
      </c>
      <c r="C11" s="108">
        <v>4.1666666666666664E-2</v>
      </c>
      <c r="D11" s="107"/>
      <c r="E11" s="106"/>
      <c r="F11" s="107"/>
      <c r="G11" s="106"/>
      <c r="H11" s="107"/>
      <c r="I11" s="106"/>
      <c r="J11" s="107"/>
      <c r="K11" s="106"/>
    </row>
    <row r="12" spans="2:11" x14ac:dyDescent="0.3">
      <c r="B12" s="109">
        <v>3</v>
      </c>
      <c r="C12" s="108">
        <v>8.3333333333333301E-2</v>
      </c>
      <c r="D12" s="107"/>
      <c r="E12" s="106"/>
      <c r="F12" s="107"/>
      <c r="G12" s="106"/>
      <c r="H12" s="107"/>
      <c r="I12" s="106"/>
      <c r="J12" s="107"/>
      <c r="K12" s="106"/>
    </row>
    <row r="13" spans="2:11" x14ac:dyDescent="0.3">
      <c r="B13" s="109">
        <v>4</v>
      </c>
      <c r="C13" s="108">
        <v>0.125</v>
      </c>
      <c r="D13" s="107"/>
      <c r="E13" s="106"/>
      <c r="F13" s="107"/>
      <c r="G13" s="106"/>
      <c r="H13" s="107"/>
      <c r="I13" s="106"/>
      <c r="J13" s="107"/>
      <c r="K13" s="106"/>
    </row>
    <row r="14" spans="2:11" x14ac:dyDescent="0.3">
      <c r="B14" s="109">
        <v>5</v>
      </c>
      <c r="C14" s="108">
        <v>0.16666666666666699</v>
      </c>
      <c r="D14" s="107"/>
      <c r="E14" s="106"/>
      <c r="F14" s="107"/>
      <c r="G14" s="106"/>
      <c r="H14" s="107"/>
      <c r="I14" s="106"/>
      <c r="J14" s="107"/>
      <c r="K14" s="106"/>
    </row>
    <row r="15" spans="2:11" x14ac:dyDescent="0.3">
      <c r="B15" s="109">
        <v>6</v>
      </c>
      <c r="C15" s="108">
        <v>0.20833333333333301</v>
      </c>
      <c r="D15" s="107"/>
      <c r="E15" s="106"/>
      <c r="F15" s="107"/>
      <c r="G15" s="106"/>
      <c r="H15" s="107"/>
      <c r="I15" s="106"/>
      <c r="J15" s="107"/>
      <c r="K15" s="106"/>
    </row>
    <row r="16" spans="2:11" x14ac:dyDescent="0.3">
      <c r="B16" s="109">
        <v>7</v>
      </c>
      <c r="C16" s="108">
        <v>0.25</v>
      </c>
      <c r="D16" s="107"/>
      <c r="E16" s="106"/>
      <c r="F16" s="107"/>
      <c r="G16" s="106"/>
      <c r="H16" s="107"/>
      <c r="I16" s="106"/>
      <c r="J16" s="107"/>
      <c r="K16" s="106"/>
    </row>
    <row r="17" spans="2:11" x14ac:dyDescent="0.3">
      <c r="B17" s="109">
        <v>8</v>
      </c>
      <c r="C17" s="108">
        <v>0.29166666666666702</v>
      </c>
      <c r="D17" s="107"/>
      <c r="E17" s="106"/>
      <c r="F17" s="107"/>
      <c r="G17" s="106"/>
      <c r="H17" s="107"/>
      <c r="I17" s="106"/>
      <c r="J17" s="107"/>
      <c r="K17" s="106"/>
    </row>
    <row r="18" spans="2:11" x14ac:dyDescent="0.3">
      <c r="B18" s="109">
        <v>9</v>
      </c>
      <c r="C18" s="108">
        <v>0.33333333333333298</v>
      </c>
      <c r="D18" s="107"/>
      <c r="E18" s="106"/>
      <c r="F18" s="107"/>
      <c r="G18" s="106"/>
      <c r="H18" s="107"/>
      <c r="I18" s="106"/>
      <c r="J18" s="107"/>
      <c r="K18" s="106"/>
    </row>
    <row r="19" spans="2:11" x14ac:dyDescent="0.3">
      <c r="B19" s="109">
        <v>10</v>
      </c>
      <c r="C19" s="108">
        <v>0.375</v>
      </c>
      <c r="D19" s="107"/>
      <c r="E19" s="106"/>
      <c r="F19" s="107"/>
      <c r="G19" s="106"/>
      <c r="H19" s="107"/>
      <c r="I19" s="106"/>
      <c r="J19" s="107"/>
      <c r="K19" s="106"/>
    </row>
    <row r="20" spans="2:11" x14ac:dyDescent="0.3">
      <c r="B20" s="109">
        <v>11</v>
      </c>
      <c r="C20" s="108">
        <v>0.41666666666666702</v>
      </c>
      <c r="D20" s="107"/>
      <c r="E20" s="106"/>
      <c r="F20" s="107"/>
      <c r="G20" s="106"/>
      <c r="H20" s="107"/>
      <c r="I20" s="106"/>
      <c r="J20" s="107"/>
      <c r="K20" s="106"/>
    </row>
    <row r="21" spans="2:11" x14ac:dyDescent="0.3">
      <c r="B21" s="109">
        <v>12</v>
      </c>
      <c r="C21" s="108">
        <v>0.45833333333333298</v>
      </c>
      <c r="D21" s="107"/>
      <c r="E21" s="106"/>
      <c r="F21" s="107"/>
      <c r="G21" s="106"/>
      <c r="H21" s="107"/>
      <c r="I21" s="106"/>
      <c r="J21" s="107"/>
      <c r="K21" s="106"/>
    </row>
    <row r="22" spans="2:11" x14ac:dyDescent="0.3">
      <c r="B22" s="109">
        <v>13</v>
      </c>
      <c r="C22" s="108">
        <v>0.5</v>
      </c>
      <c r="D22" s="107"/>
      <c r="E22" s="106"/>
      <c r="F22" s="107"/>
      <c r="G22" s="106"/>
      <c r="H22" s="107"/>
      <c r="I22" s="106"/>
      <c r="J22" s="107"/>
      <c r="K22" s="106"/>
    </row>
    <row r="23" spans="2:11" x14ac:dyDescent="0.3">
      <c r="B23" s="109">
        <v>14</v>
      </c>
      <c r="C23" s="108">
        <v>0.54166666666666696</v>
      </c>
      <c r="D23" s="107"/>
      <c r="E23" s="106"/>
      <c r="F23" s="107"/>
      <c r="G23" s="106"/>
      <c r="H23" s="107"/>
      <c r="I23" s="106"/>
      <c r="J23" s="107"/>
      <c r="K23" s="106"/>
    </row>
    <row r="24" spans="2:11" x14ac:dyDescent="0.3">
      <c r="B24" s="109">
        <v>15</v>
      </c>
      <c r="C24" s="108">
        <v>0.58333333333333404</v>
      </c>
      <c r="D24" s="107"/>
      <c r="E24" s="106"/>
      <c r="F24" s="107"/>
      <c r="G24" s="106"/>
      <c r="H24" s="107"/>
      <c r="I24" s="106"/>
      <c r="J24" s="107"/>
      <c r="K24" s="106"/>
    </row>
    <row r="25" spans="2:11" x14ac:dyDescent="0.3">
      <c r="B25" s="109">
        <v>16</v>
      </c>
      <c r="C25" s="108">
        <v>0.625</v>
      </c>
      <c r="D25" s="107"/>
      <c r="E25" s="106"/>
      <c r="F25" s="107"/>
      <c r="G25" s="106"/>
      <c r="H25" s="107"/>
      <c r="I25" s="106"/>
      <c r="J25" s="107"/>
      <c r="K25" s="106"/>
    </row>
    <row r="26" spans="2:11" x14ac:dyDescent="0.3">
      <c r="B26" s="109">
        <v>17</v>
      </c>
      <c r="C26" s="108">
        <v>0.66666666666666696</v>
      </c>
      <c r="D26" s="107"/>
      <c r="E26" s="106"/>
      <c r="F26" s="107"/>
      <c r="G26" s="106"/>
      <c r="H26" s="107"/>
      <c r="I26" s="106"/>
      <c r="J26" s="107"/>
      <c r="K26" s="106"/>
    </row>
    <row r="27" spans="2:11" x14ac:dyDescent="0.3">
      <c r="B27" s="109">
        <v>18</v>
      </c>
      <c r="C27" s="108">
        <v>0.70833333333333404</v>
      </c>
      <c r="D27" s="107"/>
      <c r="E27" s="106"/>
      <c r="F27" s="107"/>
      <c r="G27" s="106"/>
      <c r="H27" s="107"/>
      <c r="I27" s="106"/>
      <c r="J27" s="107"/>
      <c r="K27" s="106"/>
    </row>
    <row r="28" spans="2:11" x14ac:dyDescent="0.3">
      <c r="B28" s="109">
        <v>19</v>
      </c>
      <c r="C28" s="108">
        <v>0.75</v>
      </c>
      <c r="D28" s="107"/>
      <c r="E28" s="106"/>
      <c r="F28" s="107"/>
      <c r="G28" s="106"/>
      <c r="H28" s="107"/>
      <c r="I28" s="106"/>
      <c r="J28" s="107"/>
      <c r="K28" s="106"/>
    </row>
    <row r="29" spans="2:11" x14ac:dyDescent="0.3">
      <c r="B29" s="109">
        <v>20</v>
      </c>
      <c r="C29" s="108">
        <v>0.79166666666666696</v>
      </c>
      <c r="D29" s="107"/>
      <c r="E29" s="106"/>
      <c r="F29" s="107"/>
      <c r="G29" s="106"/>
      <c r="H29" s="107"/>
      <c r="I29" s="106"/>
      <c r="J29" s="107"/>
      <c r="K29" s="106"/>
    </row>
    <row r="30" spans="2:11" x14ac:dyDescent="0.3">
      <c r="B30" s="109">
        <v>21</v>
      </c>
      <c r="C30" s="108">
        <v>0.83333333333333404</v>
      </c>
      <c r="D30" s="107"/>
      <c r="E30" s="106"/>
      <c r="F30" s="107"/>
      <c r="G30" s="106"/>
      <c r="H30" s="107"/>
      <c r="I30" s="106"/>
      <c r="J30" s="107"/>
      <c r="K30" s="106"/>
    </row>
    <row r="31" spans="2:11" x14ac:dyDescent="0.3">
      <c r="B31" s="109">
        <v>22</v>
      </c>
      <c r="C31" s="108">
        <v>0.875</v>
      </c>
      <c r="D31" s="107"/>
      <c r="E31" s="106"/>
      <c r="F31" s="107"/>
      <c r="G31" s="106"/>
      <c r="H31" s="107"/>
      <c r="I31" s="106"/>
      <c r="J31" s="107"/>
      <c r="K31" s="106"/>
    </row>
    <row r="32" spans="2:11" x14ac:dyDescent="0.3">
      <c r="B32" s="109">
        <v>23</v>
      </c>
      <c r="C32" s="108">
        <v>0.91666666666666696</v>
      </c>
      <c r="D32" s="107"/>
      <c r="E32" s="106"/>
      <c r="F32" s="107"/>
      <c r="G32" s="106"/>
      <c r="H32" s="107"/>
      <c r="I32" s="106"/>
      <c r="J32" s="107"/>
      <c r="K32" s="106"/>
    </row>
    <row r="33" spans="2:11" ht="14.5" thickBot="1" x14ac:dyDescent="0.35">
      <c r="B33" s="105">
        <v>24</v>
      </c>
      <c r="C33" s="104">
        <v>0.95833333333333404</v>
      </c>
      <c r="D33" s="103"/>
      <c r="E33" s="102"/>
      <c r="F33" s="103"/>
      <c r="G33" s="102"/>
      <c r="H33" s="103"/>
      <c r="I33" s="102"/>
      <c r="J33" s="103"/>
      <c r="K33" s="102"/>
    </row>
    <row r="34" spans="2:11" s="246" customFormat="1" ht="14.5" thickBot="1" x14ac:dyDescent="0.35">
      <c r="B34" s="250"/>
      <c r="C34" s="251" t="s">
        <v>79</v>
      </c>
      <c r="D34" s="252" t="s">
        <v>78</v>
      </c>
      <c r="E34" s="253" t="s">
        <v>192</v>
      </c>
      <c r="F34" s="252" t="s">
        <v>78</v>
      </c>
      <c r="G34" s="253" t="s">
        <v>192</v>
      </c>
      <c r="H34" s="252" t="s">
        <v>78</v>
      </c>
      <c r="I34" s="253" t="s">
        <v>192</v>
      </c>
      <c r="J34" s="252" t="s">
        <v>78</v>
      </c>
      <c r="K34" s="253" t="s">
        <v>192</v>
      </c>
    </row>
    <row r="35" spans="2:11" ht="30" customHeight="1" x14ac:dyDescent="0.3">
      <c r="C35" s="101" t="s">
        <v>77</v>
      </c>
      <c r="D35" s="100"/>
      <c r="E35" s="99"/>
      <c r="F35" s="100"/>
      <c r="G35" s="99"/>
      <c r="H35" s="100"/>
      <c r="I35" s="99"/>
      <c r="J35" s="100"/>
      <c r="K35" s="99"/>
    </row>
    <row r="36" spans="2:11" ht="30" customHeight="1" thickBot="1" x14ac:dyDescent="0.35">
      <c r="C36" s="98" t="s">
        <v>76</v>
      </c>
      <c r="D36" s="97"/>
      <c r="E36" s="96"/>
      <c r="F36" s="97"/>
      <c r="G36" s="96"/>
      <c r="H36" s="97"/>
      <c r="I36" s="96"/>
      <c r="J36" s="97"/>
      <c r="K36" s="96"/>
    </row>
    <row r="38" spans="2:11" s="246" customFormat="1" x14ac:dyDescent="0.3">
      <c r="B38" s="247" t="s">
        <v>75</v>
      </c>
      <c r="C38" s="428" t="s">
        <v>205</v>
      </c>
      <c r="D38" s="429"/>
      <c r="E38" s="429"/>
      <c r="F38" s="429"/>
      <c r="G38" s="429"/>
      <c r="H38" s="429"/>
      <c r="I38" s="429"/>
      <c r="J38" s="429"/>
      <c r="K38" s="429"/>
    </row>
    <row r="39" spans="2:11" s="246" customFormat="1" x14ac:dyDescent="0.3">
      <c r="B39" s="247"/>
      <c r="C39" s="428" t="s">
        <v>206</v>
      </c>
      <c r="D39" s="429"/>
      <c r="E39" s="429"/>
      <c r="F39" s="429"/>
      <c r="G39" s="429"/>
      <c r="H39" s="429"/>
      <c r="I39" s="429"/>
      <c r="J39" s="429"/>
      <c r="K39" s="429"/>
    </row>
    <row r="40" spans="2:11" s="246" customFormat="1" ht="17.5" x14ac:dyDescent="0.4">
      <c r="B40" s="247"/>
      <c r="C40" s="428" t="s">
        <v>207</v>
      </c>
      <c r="D40" s="429"/>
      <c r="E40" s="429"/>
      <c r="F40" s="429"/>
      <c r="G40" s="429"/>
      <c r="H40" s="429"/>
      <c r="I40" s="429"/>
      <c r="J40" s="429"/>
      <c r="K40" s="429"/>
    </row>
    <row r="41" spans="2:11" s="246" customFormat="1" x14ac:dyDescent="0.3">
      <c r="B41" s="247"/>
      <c r="C41" s="428" t="s">
        <v>210</v>
      </c>
      <c r="D41" s="429"/>
      <c r="E41" s="429"/>
      <c r="F41" s="429"/>
      <c r="G41" s="429"/>
      <c r="H41" s="429"/>
      <c r="I41" s="429"/>
      <c r="J41" s="429"/>
      <c r="K41" s="429"/>
    </row>
    <row r="43" spans="2:11" s="6" customFormat="1" ht="16" customHeight="1" x14ac:dyDescent="0.3">
      <c r="B43" s="6" t="s">
        <v>6</v>
      </c>
      <c r="E43" s="179" t="s">
        <v>41</v>
      </c>
      <c r="F43" s="179"/>
      <c r="G43" s="179"/>
      <c r="H43" s="179"/>
      <c r="J43" s="227"/>
    </row>
    <row r="44" spans="2:11" s="6" customFormat="1" ht="16" customHeight="1" x14ac:dyDescent="0.3">
      <c r="E44" s="179"/>
      <c r="F44" s="179"/>
      <c r="G44" s="179"/>
      <c r="H44" s="179"/>
      <c r="J44" s="227"/>
    </row>
    <row r="45" spans="2:11" s="6" customFormat="1" ht="16" customHeight="1" x14ac:dyDescent="0.3">
      <c r="B45" s="6" t="s">
        <v>10</v>
      </c>
      <c r="E45" s="179" t="s">
        <v>41</v>
      </c>
      <c r="F45" s="179"/>
      <c r="G45" s="179"/>
      <c r="H45" s="179"/>
      <c r="J45" s="227"/>
    </row>
    <row r="46" spans="2:11" x14ac:dyDescent="0.3">
      <c r="G46" s="95"/>
    </row>
  </sheetData>
  <mergeCells count="10">
    <mergeCell ref="D3:E3"/>
    <mergeCell ref="D4:E4"/>
    <mergeCell ref="C39:K39"/>
    <mergeCell ref="C40:K40"/>
    <mergeCell ref="C41:K41"/>
    <mergeCell ref="D7:E7"/>
    <mergeCell ref="F7:G7"/>
    <mergeCell ref="H7:I7"/>
    <mergeCell ref="J7:K7"/>
    <mergeCell ref="C38:K38"/>
  </mergeCells>
  <dataValidations count="1">
    <dataValidation type="list" allowBlank="1" showInputMessage="1" showErrorMessage="1" sqref="D4" xr:uid="{00000000-0002-0000-0A00-000000000000}">
      <formula1>OFFSET(Opstart,MATCH(D3,Opcol,0)-1,1,COUNTIF(Opcol,D3),1)</formula1>
    </dataValidation>
  </dataValidations>
  <pageMargins left="0.7" right="0.7" top="0.75" bottom="0.75" header="0.3" footer="0.3"/>
  <pageSetup paperSize="9" scale="79" orientation="portrai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1000000}">
          <x14:formula1>
            <xm:f>Sheet1!$K$2:$K$17</xm:f>
          </x14:formula1>
          <xm:sqref>D3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pageSetUpPr fitToPage="1"/>
  </sheetPr>
  <dimension ref="B1:C46"/>
  <sheetViews>
    <sheetView showGridLines="0" workbookViewId="0"/>
  </sheetViews>
  <sheetFormatPr defaultColWidth="9.1796875" defaultRowHeight="14.5" x14ac:dyDescent="0.35"/>
  <cols>
    <col min="1" max="1" width="2.7265625" style="121" customWidth="1"/>
    <col min="2" max="2" width="62.81640625" style="121" customWidth="1"/>
    <col min="3" max="3" width="69.453125" style="122" customWidth="1"/>
    <col min="4" max="4" width="2.54296875" style="121" customWidth="1"/>
    <col min="5" max="16384" width="9.1796875" style="121"/>
  </cols>
  <sheetData>
    <row r="1" spans="2:3" ht="18.5" thickBot="1" x14ac:dyDescent="0.35">
      <c r="B1" s="143" t="s">
        <v>113</v>
      </c>
      <c r="C1" s="153" t="s">
        <v>235</v>
      </c>
    </row>
    <row r="2" spans="2:3" x14ac:dyDescent="0.35">
      <c r="B2" s="142" t="s">
        <v>1</v>
      </c>
      <c r="C2" s="350"/>
    </row>
    <row r="3" spans="2:3" x14ac:dyDescent="0.35">
      <c r="B3" s="141" t="s">
        <v>111</v>
      </c>
      <c r="C3" s="140"/>
    </row>
    <row r="4" spans="2:3" x14ac:dyDescent="0.35">
      <c r="B4" s="141" t="s">
        <v>2</v>
      </c>
      <c r="C4" s="351"/>
    </row>
    <row r="5" spans="2:3" ht="14" x14ac:dyDescent="0.3">
      <c r="B5" s="141" t="s">
        <v>110</v>
      </c>
      <c r="C5" s="1" t="e">
        <f>VLOOKUP(C4,Sheet1!B2:D42,2)</f>
        <v>#N/A</v>
      </c>
    </row>
    <row r="6" spans="2:3" ht="17.5" thickBot="1" x14ac:dyDescent="0.4">
      <c r="B6" s="139" t="s">
        <v>109</v>
      </c>
      <c r="C6" s="138"/>
    </row>
    <row r="7" spans="2:3" ht="17.5" thickBot="1" x14ac:dyDescent="0.45">
      <c r="B7" s="137" t="s">
        <v>108</v>
      </c>
      <c r="C7" s="136" t="s">
        <v>107</v>
      </c>
    </row>
    <row r="8" spans="2:3" x14ac:dyDescent="0.35">
      <c r="B8" s="135" t="s">
        <v>102</v>
      </c>
      <c r="C8" s="134"/>
    </row>
    <row r="9" spans="2:3" x14ac:dyDescent="0.35">
      <c r="B9" s="132" t="s">
        <v>101</v>
      </c>
      <c r="C9" s="133"/>
    </row>
    <row r="10" spans="2:3" x14ac:dyDescent="0.35">
      <c r="B10" s="132" t="s">
        <v>100</v>
      </c>
      <c r="C10" s="133"/>
    </row>
    <row r="11" spans="2:3" x14ac:dyDescent="0.35">
      <c r="B11" s="132" t="s">
        <v>99</v>
      </c>
      <c r="C11" s="131"/>
    </row>
    <row r="12" spans="2:3" ht="16" x14ac:dyDescent="0.35">
      <c r="B12" s="132" t="s">
        <v>98</v>
      </c>
      <c r="C12" s="131"/>
    </row>
    <row r="13" spans="2:3" ht="16" x14ac:dyDescent="0.35">
      <c r="B13" s="132" t="s">
        <v>97</v>
      </c>
      <c r="C13" s="131"/>
    </row>
    <row r="14" spans="2:3" ht="16" x14ac:dyDescent="0.35">
      <c r="B14" s="132" t="s">
        <v>96</v>
      </c>
      <c r="C14" s="131"/>
    </row>
    <row r="15" spans="2:3" x14ac:dyDescent="0.35">
      <c r="B15" s="132" t="s">
        <v>95</v>
      </c>
      <c r="C15" s="131"/>
    </row>
    <row r="16" spans="2:3" s="129" customFormat="1" ht="75" customHeight="1" x14ac:dyDescent="0.25">
      <c r="B16" s="128" t="s">
        <v>94</v>
      </c>
      <c r="C16" s="127"/>
    </row>
    <row r="17" spans="2:3" ht="91.5" customHeight="1" x14ac:dyDescent="0.25">
      <c r="B17" s="128" t="s">
        <v>93</v>
      </c>
      <c r="C17" s="127"/>
    </row>
    <row r="18" spans="2:3" s="124" customFormat="1" ht="18" customHeight="1" thickBot="1" x14ac:dyDescent="0.3">
      <c r="B18" s="126" t="s">
        <v>92</v>
      </c>
      <c r="C18" s="125"/>
    </row>
    <row r="19" spans="2:3" ht="17.5" thickBot="1" x14ac:dyDescent="0.45">
      <c r="B19" s="137" t="s">
        <v>106</v>
      </c>
      <c r="C19" s="136" t="s">
        <v>105</v>
      </c>
    </row>
    <row r="20" spans="2:3" x14ac:dyDescent="0.35">
      <c r="B20" s="135" t="s">
        <v>102</v>
      </c>
      <c r="C20" s="134"/>
    </row>
    <row r="21" spans="2:3" x14ac:dyDescent="0.35">
      <c r="B21" s="132" t="s">
        <v>101</v>
      </c>
      <c r="C21" s="133"/>
    </row>
    <row r="22" spans="2:3" x14ac:dyDescent="0.35">
      <c r="B22" s="132" t="s">
        <v>100</v>
      </c>
      <c r="C22" s="133"/>
    </row>
    <row r="23" spans="2:3" x14ac:dyDescent="0.35">
      <c r="B23" s="132" t="s">
        <v>99</v>
      </c>
      <c r="C23" s="133"/>
    </row>
    <row r="24" spans="2:3" ht="16" x14ac:dyDescent="0.35">
      <c r="B24" s="132" t="s">
        <v>98</v>
      </c>
      <c r="C24" s="133"/>
    </row>
    <row r="25" spans="2:3" ht="16" x14ac:dyDescent="0.35">
      <c r="B25" s="132" t="s">
        <v>97</v>
      </c>
      <c r="C25" s="133"/>
    </row>
    <row r="26" spans="2:3" ht="16" x14ac:dyDescent="0.35">
      <c r="B26" s="132" t="s">
        <v>96</v>
      </c>
      <c r="C26" s="131"/>
    </row>
    <row r="27" spans="2:3" x14ac:dyDescent="0.35">
      <c r="B27" s="132" t="s">
        <v>95</v>
      </c>
      <c r="C27" s="133"/>
    </row>
    <row r="28" spans="2:3" s="129" customFormat="1" ht="75" customHeight="1" x14ac:dyDescent="0.35">
      <c r="B28" s="128" t="s">
        <v>94</v>
      </c>
      <c r="C28" s="133"/>
    </row>
    <row r="29" spans="2:3" ht="79.5" customHeight="1" x14ac:dyDescent="0.25">
      <c r="B29" s="128" t="s">
        <v>93</v>
      </c>
      <c r="C29" s="127"/>
    </row>
    <row r="30" spans="2:3" s="124" customFormat="1" ht="18" customHeight="1" thickBot="1" x14ac:dyDescent="0.4">
      <c r="B30" s="126" t="s">
        <v>92</v>
      </c>
      <c r="C30" s="133"/>
    </row>
    <row r="31" spans="2:3" ht="17.5" thickBot="1" x14ac:dyDescent="0.45">
      <c r="B31" s="137" t="s">
        <v>104</v>
      </c>
      <c r="C31" s="136" t="s">
        <v>103</v>
      </c>
    </row>
    <row r="32" spans="2:3" x14ac:dyDescent="0.35">
      <c r="B32" s="135" t="s">
        <v>102</v>
      </c>
      <c r="C32" s="134"/>
    </row>
    <row r="33" spans="2:3" x14ac:dyDescent="0.35">
      <c r="B33" s="132" t="s">
        <v>101</v>
      </c>
      <c r="C33" s="133"/>
    </row>
    <row r="34" spans="2:3" x14ac:dyDescent="0.35">
      <c r="B34" s="132" t="s">
        <v>100</v>
      </c>
      <c r="C34" s="133"/>
    </row>
    <row r="35" spans="2:3" x14ac:dyDescent="0.35">
      <c r="B35" s="132" t="s">
        <v>99</v>
      </c>
      <c r="C35" s="131"/>
    </row>
    <row r="36" spans="2:3" ht="16" x14ac:dyDescent="0.35">
      <c r="B36" s="132" t="s">
        <v>98</v>
      </c>
      <c r="C36" s="131"/>
    </row>
    <row r="37" spans="2:3" ht="16" x14ac:dyDescent="0.35">
      <c r="B37" s="132" t="s">
        <v>97</v>
      </c>
      <c r="C37" s="131"/>
    </row>
    <row r="38" spans="2:3" ht="16" x14ac:dyDescent="0.35">
      <c r="B38" s="132" t="s">
        <v>96</v>
      </c>
      <c r="C38" s="131"/>
    </row>
    <row r="39" spans="2:3" x14ac:dyDescent="0.35">
      <c r="B39" s="132" t="s">
        <v>95</v>
      </c>
      <c r="C39" s="131"/>
    </row>
    <row r="40" spans="2:3" s="129" customFormat="1" ht="75" customHeight="1" x14ac:dyDescent="0.25">
      <c r="B40" s="128" t="s">
        <v>94</v>
      </c>
      <c r="C40" s="130"/>
    </row>
    <row r="41" spans="2:3" ht="87" customHeight="1" x14ac:dyDescent="0.25">
      <c r="B41" s="128" t="s">
        <v>93</v>
      </c>
      <c r="C41" s="127"/>
    </row>
    <row r="42" spans="2:3" s="124" customFormat="1" ht="18" customHeight="1" thickBot="1" x14ac:dyDescent="0.3">
      <c r="B42" s="126" t="s">
        <v>92</v>
      </c>
      <c r="C42" s="125"/>
    </row>
    <row r="43" spans="2:3" x14ac:dyDescent="0.35">
      <c r="B43" s="123" t="s">
        <v>91</v>
      </c>
    </row>
    <row r="44" spans="2:3" ht="19.5" customHeight="1" x14ac:dyDescent="0.4">
      <c r="B44" s="432" t="s">
        <v>90</v>
      </c>
      <c r="C44" s="433"/>
    </row>
    <row r="45" spans="2:3" ht="15" customHeight="1" x14ac:dyDescent="0.25">
      <c r="B45" s="434" t="s">
        <v>158</v>
      </c>
      <c r="C45" s="435"/>
    </row>
    <row r="46" spans="2:3" ht="15" customHeight="1" x14ac:dyDescent="0.25">
      <c r="B46" s="434" t="s">
        <v>89</v>
      </c>
      <c r="C46" s="435"/>
    </row>
  </sheetData>
  <mergeCells count="3">
    <mergeCell ref="B44:C44"/>
    <mergeCell ref="B45:C45"/>
    <mergeCell ref="B46:C46"/>
  </mergeCells>
  <dataValidations count="1">
    <dataValidation type="list" allowBlank="1" showInputMessage="1" showErrorMessage="1" sqref="C4" xr:uid="{00000000-0002-0000-0B00-000000000000}">
      <formula1>OFFSET(Opstart,MATCH(C2,Opcol,0)-1,1,COUNTIF(Opcol,C2),1)</formula1>
    </dataValidation>
  </dataValidations>
  <pageMargins left="0.7" right="0.7" top="0.75" bottom="0.75" header="0.3" footer="0.3"/>
  <pageSetup paperSize="9" scale="66"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1000000}">
          <x14:formula1>
            <xm:f>Sheet1!$K$2:$K$17</xm:f>
          </x14:formula1>
          <xm:sqref>C2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Neath Port Talbot CBC</Welsh_x0020_Local_x0020_Authority>
    <Document_x0020_Date xmlns="859f7ad6-93f6-4205-b62b-a17f28acbbac">2019-02-20T00:00:00+00:00</Document_x0020_Date>
    <Surrendered_x002f_Expired xmlns="859f7ad6-93f6-4205-b62b-a17f28acbbac" xsi:nil="true"/>
    <Process_x0020_Type xmlns="859f7ad6-93f6-4205-b62b-a17f28acbbac" xsi:nil="true"/>
    <Site_x0020_Name xmlns="859f7ad6-93f6-4205-b62b-a17f28acbbac">Port Talbot Steelworks</Site_x0020_Name>
    <Post_x0020_code xmlns="859f7ad6-93f6-4205-b62b-a17f28acbbac">SA13 2NG</Post_x0020_code>
    <Disclosure_x0020_Status xmlns="859f7ad6-93f6-4205-b62b-a17f28acbbac">Public register</Disclosure_x0020_Status>
    <Addressee xmlns="859f7ad6-93f6-4205-b62b-a17f28acbbac" xsi:nil="true"/>
    <Customer_x0020_Name xmlns="859f7ad6-93f6-4205-b62b-a17f28acbbac">Tata Steel UK Ltd</Customer_x0020_Name>
    <Environment_x0020_Sub_x0020_Folder xmlns="859f7ad6-93f6-4205-b62b-a17f28acbbac">Returns</Environment_x0020_Sub_x0020_Folder>
    <License_x002f_Activity_x0020_Type xmlns="859f7ad6-93f6-4205-b62b-a17f28acbbac">3. EPR Regulated Industry</License_x002f_Activity_x0020_Type>
    <Facility_x0020_Address xmlns="859f7ad6-93f6-4205-b62b-a17f28acbbac">Port Talbot, SA13 2NG</Facility_x0020_Address>
    <Internal_x002f_External xmlns="859f7ad6-93f6-4205-b62b-a17f28acbbac">Incoming document</Internal_x002f_External>
    <Document_x0020_Type xmlns="859f7ad6-93f6-4205-b62b-a17f28acbbac">Report</Document_x0020_Typ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341" ma:contentTypeDescription="Permitting &amp; Compliance Word Document" ma:contentTypeScope="" ma:versionID="1d94f9460a8461cda77b37c7a9595178">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targetNamespace="http://schemas.microsoft.com/office/2006/metadata/properties" ma:root="true" ma:fieldsID="f8b9cbfabc841fa41a7f697ccb83359e" ns2:_="" ns4:_="" ns5:_="" ns6:_="">
    <xsd:import namespace="859f7ad6-93f6-4205-b62b-a17f28acbbac"/>
    <xsd:import namespace="83f546a9-c1c9-4c40-bfe0-8714c2c0a127"/>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4:MediaServiceAutoTags"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AutoTags" ma:index="25" nillable="true" ma:displayName="MediaServiceAuto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B84E5C4-B115-4576-A898-83355A727507}">
  <ds:schemaRefs>
    <ds:schemaRef ds:uri="Microsoft.SharePoint.Taxonomy.ContentTypeSync"/>
  </ds:schemaRefs>
</ds:datastoreItem>
</file>

<file path=customXml/itemProps2.xml><?xml version="1.0" encoding="utf-8"?>
<ds:datastoreItem xmlns:ds="http://schemas.openxmlformats.org/officeDocument/2006/customXml" ds:itemID="{25A2D271-7C2B-4C38-AED5-2CD219F7492C}">
  <ds:schemaRefs>
    <ds:schemaRef ds:uri="859f7ad6-93f6-4205-b62b-a17f28acbbac"/>
    <ds:schemaRef ds:uri="83f546a9-c1c9-4c40-bfe0-8714c2c0a127"/>
    <ds:schemaRef ds:uri="http://purl.org/dc/terms/"/>
    <ds:schemaRef ds:uri="http://schemas.microsoft.com/office/infopath/2007/PartnerControls"/>
    <ds:schemaRef ds:uri="http://schemas.microsoft.com/office/2006/documentManagement/types"/>
    <ds:schemaRef ds:uri="005db27c-c37f-4c3b-898d-3fee1249b087"/>
    <ds:schemaRef ds:uri="http://schemas.microsoft.com/office/2006/metadata/properties"/>
    <ds:schemaRef ds:uri="http://purl.org/dc/elements/1.1/"/>
    <ds:schemaRef ds:uri="http://schemas.openxmlformats.org/package/2006/metadata/core-properties"/>
    <ds:schemaRef ds:uri="6e121689-de5b-41b9-a751-bfeda7fa2b07"/>
    <ds:schemaRef ds:uri="http://www.w3.org/XML/1998/namespace"/>
    <ds:schemaRef ds:uri="http://purl.org/dc/dcmitype/"/>
  </ds:schemaRefs>
</ds:datastoreItem>
</file>

<file path=customXml/itemProps3.xml><?xml version="1.0" encoding="utf-8"?>
<ds:datastoreItem xmlns:ds="http://schemas.openxmlformats.org/officeDocument/2006/customXml" ds:itemID="{92C4C313-A83A-426F-BC53-8143BF3CD504}"/>
</file>

<file path=customXml/itemProps4.xml><?xml version="1.0" encoding="utf-8"?>
<ds:datastoreItem xmlns:ds="http://schemas.openxmlformats.org/officeDocument/2006/customXml" ds:itemID="{5F42410E-3E03-4C9A-A2DC-9126DDE9D6B4}">
  <ds:schemaRefs>
    <ds:schemaRef ds:uri="http://schemas.microsoft.com/sharepoint/v3/contenttype/forms"/>
  </ds:schemaRefs>
</ds:datastoreItem>
</file>

<file path=customXml/itemProps5.xml><?xml version="1.0" encoding="utf-8"?>
<ds:datastoreItem xmlns:ds="http://schemas.openxmlformats.org/officeDocument/2006/customXml" ds:itemID="{DC91EFE1-EEA5-49CD-BC4E-0DD43F86109B}">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24</vt:i4>
      </vt:variant>
    </vt:vector>
  </HeadingPairs>
  <TitlesOfParts>
    <vt:vector size="36" baseType="lpstr">
      <vt:lpstr>List of forms concise</vt:lpstr>
      <vt:lpstr>IED HR1</vt:lpstr>
      <vt:lpstr>Sheet1</vt:lpstr>
      <vt:lpstr>IED RTA1</vt:lpstr>
      <vt:lpstr>IED ANNUAL</vt:lpstr>
      <vt:lpstr>IED CON1</vt:lpstr>
      <vt:lpstr>IED CON2</vt:lpstr>
      <vt:lpstr>IED AR1</vt:lpstr>
      <vt:lpstr>IED PM1</vt:lpstr>
      <vt:lpstr>IED BD1</vt:lpstr>
      <vt:lpstr>IED MF1</vt:lpstr>
      <vt:lpstr>IED AQRA</vt:lpstr>
      <vt:lpstr>Loccol</vt:lpstr>
      <vt:lpstr>Opcol</vt:lpstr>
      <vt:lpstr>Oplist</vt:lpstr>
      <vt:lpstr>Opstart</vt:lpstr>
      <vt:lpstr>'IED BD1'!Print_Area</vt:lpstr>
      <vt:lpstr>'IED CON1'!Print_Area</vt:lpstr>
      <vt:lpstr>'IED CON2'!Print_Area</vt:lpstr>
      <vt:lpstr>'IED HR1'!Print_Area</vt:lpstr>
      <vt:lpstr>'IED PM1'!Print_Area</vt:lpstr>
      <vt:lpstr>'IED RTA1'!Print_Area</vt:lpstr>
      <vt:lpstr>Q1_NOx</vt:lpstr>
      <vt:lpstr>Q1_PM</vt:lpstr>
      <vt:lpstr>Q1_SO2</vt:lpstr>
      <vt:lpstr>Q2_NOx</vt:lpstr>
      <vt:lpstr>Q2_PM</vt:lpstr>
      <vt:lpstr>Q2_SO2</vt:lpstr>
      <vt:lpstr>Q3_NOx</vt:lpstr>
      <vt:lpstr>Q3_PM</vt:lpstr>
      <vt:lpstr>Q3_SO2</vt:lpstr>
      <vt:lpstr>Q4_NOx</vt:lpstr>
      <vt:lpstr>Q4_PM</vt:lpstr>
      <vt:lpstr>Q4_SO2</vt:lpstr>
      <vt:lpstr>'IED AR1'!TheOperator</vt:lpstr>
      <vt:lpstr>'IED AR1'!TheSite</vt:lpstr>
    </vt:vector>
  </TitlesOfParts>
  <Company>Powergen UK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Graham</dc:creator>
  <cp:lastModifiedBy>mark.broom</cp:lastModifiedBy>
  <cp:lastPrinted>2006-10-30T13:45:50Z</cp:lastPrinted>
  <dcterms:created xsi:type="dcterms:W3CDTF">2004-11-03T11:09:36Z</dcterms:created>
  <dcterms:modified xsi:type="dcterms:W3CDTF">2019-02-20T13:35:44Z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
    <vt:lpwstr>REGU-409-85502</vt:lpwstr>
  </property>
  <property fmtid="{D5CDD505-2E9C-101B-9397-08002B2CF9AE}" pid="4" name="_dlc_DocIdItemGuid">
    <vt:lpwstr>61683136-2c27-4a98-9716-95755a99ae39</vt:lpwstr>
  </property>
  <property fmtid="{D5CDD505-2E9C-101B-9397-08002B2CF9AE}" pid="5" name="_dlc_DocIdUrl">
    <vt:lpwstr>https://cyfoethnaturiolcymru.sharepoint.com/teams/Regulatory/Permitting/_layouts/15/DocIdRedir.aspx?ID=REGU-409-85502, REGU-409-85502</vt:lpwstr>
  </property>
  <property fmtid="{D5CDD505-2E9C-101B-9397-08002B2CF9AE}" pid="6" name="AuthorIds_UIVersion_1024">
    <vt:lpwstr>469</vt:lpwstr>
  </property>
  <property fmtid="{D5CDD505-2E9C-101B-9397-08002B2CF9AE}" pid="7" name="_docset_NoMedatataSyncRequired">
    <vt:lpwstr>False</vt:lpwstr>
  </property>
</Properties>
</file>