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8.xml" ContentType="application/vnd.openxmlformats-officedocument.drawing+xml"/>
  <Override PartName="/xl/charts/chart9.xml" ContentType="application/vnd.openxmlformats-officedocument.drawingml.chart+xml"/>
  <Override PartName="/xl/drawings/drawing9.xml" ContentType="application/vnd.openxmlformats-officedocument.drawing+xml"/>
  <Override PartName="/xl/charts/chart10.xml" ContentType="application/vnd.openxmlformats-officedocument.drawingml.chart+xml"/>
  <Override PartName="/xl/drawings/drawing10.xml" ContentType="application/vnd.openxmlformats-officedocument.drawing+xml"/>
  <Override PartName="/xl/charts/chart11.xml" ContentType="application/vnd.openxmlformats-officedocument.drawingml.chart+xml"/>
  <Override PartName="/xl/drawings/drawing11.xml" ContentType="application/vnd.openxmlformats-officedocument.drawing+xml"/>
  <Override PartName="/xl/charts/chart12.xml" ContentType="application/vnd.openxmlformats-officedocument.drawingml.chart+xml"/>
  <Override PartName="/xl/drawings/drawing12.xml" ContentType="application/vnd.openxmlformats-officedocument.drawing+xml"/>
  <Override PartName="/xl/charts/chart13.xml" ContentType="application/vnd.openxmlformats-officedocument.drawingml.chart+xml"/>
  <Override PartName="/xl/drawings/drawing13.xml" ContentType="application/vnd.openxmlformats-officedocument.drawing+xml"/>
  <Override PartName="/xl/charts/chart14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julie_bradford_cyfoethnaturiolcymru_gov_uk/Documents/Public Register Documents/Padeswood Cement Works/"/>
    </mc:Choice>
  </mc:AlternateContent>
  <xr:revisionPtr revIDLastSave="12" documentId="8_{F6039368-7F94-4CA6-BDEF-D8715E15967C}" xr6:coauthVersionLast="47" xr6:coauthVersionMax="47" xr10:uidLastSave="{DAB0D7D2-A5B3-4331-A72F-2CAF66668AEC}"/>
  <bookViews>
    <workbookView xWindow="-120" yWindow="-120" windowWidth="29040" windowHeight="15720" xr2:uid="{00000000-000D-0000-FFFF-FFFF00000000}"/>
  </bookViews>
  <sheets>
    <sheet name="Dust" sheetId="4" r:id="rId1"/>
    <sheet name="SOx" sheetId="8" r:id="rId2"/>
    <sheet name="NOx" sheetId="9" r:id="rId3"/>
    <sheet name="TOC" sheetId="5" r:id="rId4"/>
    <sheet name="HCl" sheetId="6" r:id="rId5"/>
    <sheet name="CO" sheetId="7" r:id="rId6"/>
    <sheet name="A9 Dust" sheetId="14" r:id="rId7"/>
    <sheet name="A3 Dust" sheetId="15" r:id="rId8"/>
    <sheet name="A4 Dust" sheetId="10" r:id="rId9"/>
    <sheet name="A5 Dust" sheetId="11" r:id="rId10"/>
    <sheet name="A6 Dust" sheetId="12" r:id="rId11"/>
    <sheet name="A7 Dust" sheetId="13" r:id="rId12"/>
  </sheets>
  <definedNames>
    <definedName name="_xlnm.Print_Area" localSheetId="7">'A3 Dust'!$A$1:$AM$48</definedName>
    <definedName name="_xlnm.Print_Area" localSheetId="8">'A4 Dust'!$A$1:$AM$48</definedName>
    <definedName name="_xlnm.Print_Area" localSheetId="9">'A5 Dust'!$A$1:$AM$48</definedName>
    <definedName name="_xlnm.Print_Area" localSheetId="10">'A6 Dust'!$A$1:$AM$48</definedName>
    <definedName name="_xlnm.Print_Area" localSheetId="11">'A7 Dust'!$A$1:$AM$48</definedName>
    <definedName name="_xlnm.Print_Area" localSheetId="6">'A9 Dust'!$A$1:$AM$48</definedName>
    <definedName name="_xlnm.Print_Area" localSheetId="5">CO!$A$1:$AM$42</definedName>
    <definedName name="_xlnm.Print_Area" localSheetId="0">Dust!$A$1:$AM$48</definedName>
    <definedName name="_xlnm.Print_Area" localSheetId="4" xml:space="preserve"> HCl!$A$1:$AM$43</definedName>
    <definedName name="_xlnm.Print_Area" localSheetId="2">NOx!$A$1:$AM$42</definedName>
    <definedName name="_xlnm.Print_Area" localSheetId="1" xml:space="preserve"> SOx!$A$1:$AM$43</definedName>
    <definedName name="_xlnm.Print_Area" localSheetId="3">TOC!$A$1:$AL$45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13" l="1"/>
  <c r="C2" i="12"/>
  <c r="C2" i="11"/>
  <c r="C2" i="10"/>
  <c r="C2" i="15"/>
  <c r="C2" i="14"/>
  <c r="C2" i="7"/>
  <c r="C2" i="6"/>
  <c r="C2" i="5"/>
  <c r="C2" i="9"/>
  <c r="C2" i="8"/>
  <c r="K40" i="13" l="1"/>
  <c r="K40" i="12"/>
  <c r="K40" i="11"/>
  <c r="K40" i="10"/>
  <c r="K40" i="15"/>
  <c r="K40" i="14"/>
  <c r="K40" i="7"/>
  <c r="K40" i="6"/>
  <c r="K40" i="5"/>
  <c r="K40" i="9"/>
  <c r="K40" i="8"/>
  <c r="B30" i="13"/>
  <c r="B30" i="12"/>
  <c r="B30" i="11"/>
  <c r="B30" i="10"/>
  <c r="B30" i="15"/>
  <c r="B30" i="14"/>
  <c r="B30" i="7"/>
  <c r="B30" i="6"/>
  <c r="B30" i="5"/>
  <c r="B30" i="9"/>
  <c r="B30" i="8"/>
  <c r="D32" i="7"/>
  <c r="D32" i="5"/>
  <c r="D32" i="4"/>
  <c r="D32" i="14"/>
  <c r="D32" i="13"/>
  <c r="D32" i="12"/>
  <c r="D32" i="11"/>
  <c r="D32" i="10"/>
  <c r="D32" i="15"/>
  <c r="D34" i="14"/>
  <c r="AL35" i="14"/>
  <c r="AK35" i="14"/>
  <c r="AJ35" i="14"/>
  <c r="AI35" i="14"/>
  <c r="AH35" i="14"/>
  <c r="AG35" i="14"/>
  <c r="AF35" i="14"/>
  <c r="AE35" i="14"/>
  <c r="AD35" i="14"/>
  <c r="AC35" i="14"/>
  <c r="AB35" i="14"/>
  <c r="AA35" i="14"/>
  <c r="Z35" i="14"/>
  <c r="Y35" i="14"/>
  <c r="X35" i="14"/>
  <c r="W35" i="14"/>
  <c r="V35" i="14"/>
  <c r="U35" i="14"/>
  <c r="T35" i="14"/>
  <c r="S35" i="14"/>
  <c r="R35" i="14"/>
  <c r="Q35" i="14"/>
  <c r="P35" i="14"/>
  <c r="O35" i="14"/>
  <c r="N35" i="14"/>
  <c r="M35" i="14"/>
  <c r="L35" i="14"/>
  <c r="K35" i="14"/>
  <c r="J35" i="14"/>
  <c r="I35" i="14"/>
  <c r="H35" i="14"/>
  <c r="D34" i="15"/>
  <c r="AL35" i="15"/>
  <c r="AK35" i="15"/>
  <c r="AJ35" i="15"/>
  <c r="AI35" i="15"/>
  <c r="AH35" i="15"/>
  <c r="AG35" i="15"/>
  <c r="AF35" i="15"/>
  <c r="AE35" i="15"/>
  <c r="AD35" i="15"/>
  <c r="AC35" i="15"/>
  <c r="AB35" i="15"/>
  <c r="AA35" i="15"/>
  <c r="Z35" i="15"/>
  <c r="Y35" i="15"/>
  <c r="X35" i="15"/>
  <c r="W35" i="15"/>
  <c r="V35" i="15"/>
  <c r="U35" i="15"/>
  <c r="T35" i="15"/>
  <c r="S35" i="15"/>
  <c r="R35" i="15"/>
  <c r="Q35" i="15"/>
  <c r="P35" i="15"/>
  <c r="O35" i="15"/>
  <c r="N35" i="15"/>
  <c r="M35" i="15"/>
  <c r="L35" i="15"/>
  <c r="K35" i="15"/>
  <c r="J35" i="15"/>
  <c r="I35" i="15"/>
  <c r="H35" i="15"/>
  <c r="D35" i="15"/>
  <c r="D34" i="12"/>
  <c r="AL35" i="12"/>
  <c r="AK35" i="12"/>
  <c r="AJ35" i="12"/>
  <c r="AI35" i="12"/>
  <c r="AH35" i="12"/>
  <c r="AG35" i="12"/>
  <c r="AF35" i="12"/>
  <c r="AE35" i="12"/>
  <c r="AD35" i="12"/>
  <c r="AC35" i="12"/>
  <c r="AB35" i="12"/>
  <c r="AA35" i="12"/>
  <c r="Z35" i="12"/>
  <c r="Y35" i="12"/>
  <c r="X35" i="12"/>
  <c r="W35" i="12"/>
  <c r="V35" i="12"/>
  <c r="U35" i="12"/>
  <c r="T35" i="12"/>
  <c r="S35" i="12"/>
  <c r="R35" i="12"/>
  <c r="Q35" i="12"/>
  <c r="P35" i="12"/>
  <c r="O35" i="12"/>
  <c r="N35" i="12"/>
  <c r="M35" i="12"/>
  <c r="L35" i="12"/>
  <c r="K35" i="12"/>
  <c r="J35" i="12"/>
  <c r="I35" i="12"/>
  <c r="H35" i="12"/>
  <c r="D34" i="13"/>
  <c r="AL35" i="13"/>
  <c r="AK35" i="13"/>
  <c r="AJ35" i="13"/>
  <c r="AI35" i="13"/>
  <c r="AH35" i="13"/>
  <c r="AG35" i="13"/>
  <c r="AF35" i="13"/>
  <c r="AE35" i="13"/>
  <c r="AD35" i="13"/>
  <c r="AC35" i="13"/>
  <c r="AB35" i="13"/>
  <c r="AA35" i="13"/>
  <c r="Z35" i="13"/>
  <c r="Y35" i="13"/>
  <c r="X35" i="13"/>
  <c r="W35" i="13"/>
  <c r="V35" i="13"/>
  <c r="U35" i="13"/>
  <c r="T35" i="13"/>
  <c r="S35" i="13"/>
  <c r="R35" i="13"/>
  <c r="Q35" i="13"/>
  <c r="P35" i="13"/>
  <c r="O35" i="13"/>
  <c r="N35" i="13"/>
  <c r="M35" i="13"/>
  <c r="L35" i="13"/>
  <c r="K35" i="13"/>
  <c r="J35" i="13"/>
  <c r="I35" i="13"/>
  <c r="H35" i="13"/>
  <c r="D34" i="11"/>
  <c r="AL35" i="11"/>
  <c r="AK35" i="11"/>
  <c r="AJ35" i="11"/>
  <c r="AI35" i="11"/>
  <c r="AH35" i="11"/>
  <c r="AG35" i="11"/>
  <c r="AF35" i="11"/>
  <c r="AE35" i="11"/>
  <c r="AD35" i="11"/>
  <c r="AC35" i="11"/>
  <c r="AB35" i="11"/>
  <c r="AA35" i="11"/>
  <c r="Z35" i="11"/>
  <c r="Y35" i="11"/>
  <c r="X35" i="11"/>
  <c r="W35" i="11"/>
  <c r="V35" i="11"/>
  <c r="U35" i="11"/>
  <c r="T35" i="11"/>
  <c r="S35" i="11"/>
  <c r="R35" i="11"/>
  <c r="Q35" i="11"/>
  <c r="P35" i="11"/>
  <c r="O35" i="11"/>
  <c r="N35" i="11"/>
  <c r="M35" i="11"/>
  <c r="L35" i="11"/>
  <c r="K35" i="11"/>
  <c r="J35" i="11"/>
  <c r="I35" i="11"/>
  <c r="H35" i="11"/>
  <c r="D34" i="10"/>
  <c r="AL35" i="10"/>
  <c r="AK35" i="10"/>
  <c r="AJ35" i="10"/>
  <c r="AI35" i="10"/>
  <c r="AH35" i="10"/>
  <c r="AG35" i="10"/>
  <c r="AF35" i="10"/>
  <c r="AE35" i="10"/>
  <c r="AD35" i="10"/>
  <c r="AC35" i="10"/>
  <c r="AB35" i="10"/>
  <c r="AA35" i="10"/>
  <c r="Z35" i="10"/>
  <c r="Y35" i="10"/>
  <c r="X35" i="10"/>
  <c r="W35" i="10"/>
  <c r="V35" i="10"/>
  <c r="U35" i="10"/>
  <c r="T35" i="10"/>
  <c r="S35" i="10"/>
  <c r="R35" i="10"/>
  <c r="Q35" i="10"/>
  <c r="P35" i="10"/>
  <c r="O35" i="10"/>
  <c r="N35" i="10"/>
  <c r="M35" i="10"/>
  <c r="L35" i="10"/>
  <c r="K35" i="10"/>
  <c r="J35" i="10"/>
  <c r="I35" i="10"/>
  <c r="H35" i="10"/>
  <c r="D35" i="10"/>
  <c r="D34" i="4"/>
  <c r="H35" i="4"/>
  <c r="I35" i="4"/>
  <c r="J35" i="4"/>
  <c r="K35" i="4"/>
  <c r="L35" i="4"/>
  <c r="M35" i="4"/>
  <c r="N35" i="4"/>
  <c r="O35" i="4"/>
  <c r="P35" i="4"/>
  <c r="Q35" i="4"/>
  <c r="R35" i="4"/>
  <c r="S35" i="4"/>
  <c r="T35" i="4"/>
  <c r="U35" i="4"/>
  <c r="V35" i="4"/>
  <c r="W35" i="4"/>
  <c r="X35" i="4"/>
  <c r="Y35" i="4"/>
  <c r="Z35" i="4"/>
  <c r="AA35" i="4"/>
  <c r="AB35" i="4"/>
  <c r="AC35" i="4"/>
  <c r="AD35" i="4"/>
  <c r="AE35" i="4"/>
  <c r="AF35" i="4"/>
  <c r="AG35" i="4"/>
  <c r="AH35" i="4"/>
  <c r="AI35" i="4"/>
  <c r="AJ35" i="4"/>
  <c r="AK35" i="4"/>
  <c r="AL35" i="4"/>
  <c r="D34" i="5"/>
  <c r="AL35" i="5"/>
  <c r="AK35" i="5"/>
  <c r="AJ35" i="5"/>
  <c r="AI35" i="5"/>
  <c r="AH35" i="5"/>
  <c r="AG35" i="5"/>
  <c r="AF35" i="5"/>
  <c r="AE35" i="5"/>
  <c r="AD35" i="5"/>
  <c r="AC35" i="5"/>
  <c r="AB35" i="5"/>
  <c r="AA35" i="5"/>
  <c r="Z35" i="5"/>
  <c r="Y35" i="5"/>
  <c r="X35" i="5"/>
  <c r="W35" i="5"/>
  <c r="V35" i="5"/>
  <c r="U35" i="5"/>
  <c r="T35" i="5"/>
  <c r="S35" i="5"/>
  <c r="R35" i="5"/>
  <c r="Q35" i="5"/>
  <c r="P35" i="5"/>
  <c r="O35" i="5"/>
  <c r="N35" i="5"/>
  <c r="M35" i="5"/>
  <c r="L35" i="5"/>
  <c r="K35" i="5"/>
  <c r="J35" i="5"/>
  <c r="I35" i="5"/>
  <c r="H35" i="5"/>
  <c r="D32" i="6"/>
  <c r="D34" i="6"/>
  <c r="AL35" i="6"/>
  <c r="AK35" i="6"/>
  <c r="AJ35" i="6"/>
  <c r="AI35" i="6"/>
  <c r="AH35" i="6"/>
  <c r="AG35" i="6"/>
  <c r="AF35" i="6"/>
  <c r="AE35" i="6"/>
  <c r="AD35" i="6"/>
  <c r="AC35" i="6"/>
  <c r="AB35" i="6"/>
  <c r="AA35" i="6"/>
  <c r="Z35" i="6"/>
  <c r="Y35" i="6"/>
  <c r="X35" i="6"/>
  <c r="W35" i="6"/>
  <c r="V35" i="6"/>
  <c r="U35" i="6"/>
  <c r="T35" i="6"/>
  <c r="S35" i="6"/>
  <c r="R35" i="6"/>
  <c r="Q35" i="6"/>
  <c r="P35" i="6"/>
  <c r="O35" i="6"/>
  <c r="N35" i="6"/>
  <c r="M35" i="6"/>
  <c r="L35" i="6"/>
  <c r="K35" i="6"/>
  <c r="J35" i="6"/>
  <c r="I35" i="6"/>
  <c r="H35" i="6"/>
  <c r="D34" i="7"/>
  <c r="H35" i="7"/>
  <c r="I35" i="7"/>
  <c r="J35" i="7"/>
  <c r="K35" i="7"/>
  <c r="L35" i="7"/>
  <c r="M35" i="7"/>
  <c r="N35" i="7"/>
  <c r="O35" i="7"/>
  <c r="P35" i="7"/>
  <c r="Q35" i="7"/>
  <c r="R35" i="7"/>
  <c r="S35" i="7"/>
  <c r="T35" i="7"/>
  <c r="U35" i="7"/>
  <c r="V35" i="7"/>
  <c r="W35" i="7"/>
  <c r="X35" i="7"/>
  <c r="Y35" i="7"/>
  <c r="Z35" i="7"/>
  <c r="AA35" i="7"/>
  <c r="AB35" i="7"/>
  <c r="AC35" i="7"/>
  <c r="AD35" i="7"/>
  <c r="AE35" i="7"/>
  <c r="AF35" i="7"/>
  <c r="AG35" i="7"/>
  <c r="AH35" i="7"/>
  <c r="AI35" i="7"/>
  <c r="AJ35" i="7"/>
  <c r="AK35" i="7"/>
  <c r="AL35" i="7"/>
  <c r="D32" i="8"/>
  <c r="D34" i="8"/>
  <c r="AL35" i="8"/>
  <c r="AK35" i="8"/>
  <c r="AJ35" i="8"/>
  <c r="AI35" i="8"/>
  <c r="AH35" i="8"/>
  <c r="AG35" i="8"/>
  <c r="AF35" i="8"/>
  <c r="AE35" i="8"/>
  <c r="AD35" i="8"/>
  <c r="AC35" i="8"/>
  <c r="AB35" i="8"/>
  <c r="AA35" i="8"/>
  <c r="Z35" i="8"/>
  <c r="Y35" i="8"/>
  <c r="X35" i="8"/>
  <c r="W35" i="8"/>
  <c r="V35" i="8"/>
  <c r="U35" i="8"/>
  <c r="T35" i="8"/>
  <c r="S35" i="8"/>
  <c r="R35" i="8"/>
  <c r="Q35" i="8"/>
  <c r="P35" i="8"/>
  <c r="O35" i="8"/>
  <c r="N35" i="8"/>
  <c r="M35" i="8"/>
  <c r="L35" i="8"/>
  <c r="K35" i="8"/>
  <c r="J35" i="8"/>
  <c r="I35" i="8"/>
  <c r="H35" i="8"/>
  <c r="D32" i="9"/>
  <c r="D34" i="9"/>
  <c r="AL35" i="9"/>
  <c r="AK35" i="9"/>
  <c r="AJ35" i="9"/>
  <c r="AI35" i="9"/>
  <c r="AH35" i="9"/>
  <c r="AG35" i="9"/>
  <c r="AF35" i="9"/>
  <c r="AE35" i="9"/>
  <c r="AD35" i="9"/>
  <c r="AC35" i="9"/>
  <c r="AB35" i="9"/>
  <c r="AA35" i="9"/>
  <c r="Z35" i="9"/>
  <c r="Y35" i="9"/>
  <c r="X35" i="9"/>
  <c r="W35" i="9"/>
  <c r="V35" i="9"/>
  <c r="U35" i="9"/>
  <c r="T35" i="9"/>
  <c r="S35" i="9"/>
  <c r="R35" i="9"/>
  <c r="Q35" i="9"/>
  <c r="P35" i="9"/>
  <c r="O35" i="9"/>
  <c r="N35" i="9"/>
  <c r="M35" i="9"/>
  <c r="L35" i="9"/>
  <c r="K35" i="9"/>
  <c r="J35" i="9"/>
  <c r="I35" i="9"/>
  <c r="H35" i="9"/>
  <c r="D35" i="9" l="1"/>
  <c r="D35" i="8"/>
  <c r="D35" i="14"/>
  <c r="D35" i="6"/>
  <c r="D35" i="5"/>
  <c r="D35" i="4"/>
  <c r="D35" i="13"/>
  <c r="D35" i="11"/>
  <c r="D35" i="12"/>
</calcChain>
</file>

<file path=xl/sharedStrings.xml><?xml version="1.0" encoding="utf-8"?>
<sst xmlns="http://schemas.openxmlformats.org/spreadsheetml/2006/main" count="592" uniqueCount="45">
  <si>
    <t>Date</t>
  </si>
  <si>
    <t>Daily average</t>
  </si>
  <si>
    <t>Daily average ELV</t>
  </si>
  <si>
    <t>Monthly maximum</t>
  </si>
  <si>
    <t>No. of invalid days</t>
  </si>
  <si>
    <t>Value valid?</t>
  </si>
  <si>
    <t>Y</t>
  </si>
  <si>
    <t>Total invalid 1/2 hours</t>
  </si>
  <si>
    <t>No. of invalid 1/2 hours</t>
  </si>
  <si>
    <t>Sum of exceedances</t>
  </si>
  <si>
    <t>Value exceeds ELV (Y/N)</t>
  </si>
  <si>
    <t xml:space="preserve">Signed </t>
  </si>
  <si>
    <t xml:space="preserve">Date </t>
  </si>
  <si>
    <t>Signed</t>
  </si>
  <si>
    <t>Operator: Castle Cement Ltd</t>
  </si>
  <si>
    <t>Installation: Padeswood Works</t>
  </si>
  <si>
    <t>(Authorised to sign as representative of Castle Cement Ltd)</t>
  </si>
  <si>
    <t>Daily average Kiln 4</t>
  </si>
  <si>
    <t>Kiln 4</t>
  </si>
  <si>
    <t>(Authorised to sign as representative of Castle UK Cement Ltd)</t>
  </si>
  <si>
    <t>Operator: Castle UK Cement Ltd</t>
  </si>
  <si>
    <t xml:space="preserve">Kiln 4 </t>
  </si>
  <si>
    <t>Cement Mill 1</t>
  </si>
  <si>
    <t>Daily average Cement Mill 1</t>
  </si>
  <si>
    <t>Cement Mill 2</t>
  </si>
  <si>
    <t>Daily average Cement Mill 2</t>
  </si>
  <si>
    <t>Daily average Cement Mill 3</t>
  </si>
  <si>
    <t>Cement Mill 3</t>
  </si>
  <si>
    <t>Daily average CM 4 Mill filter</t>
  </si>
  <si>
    <t>Cement Mill 4 - mill filter</t>
  </si>
  <si>
    <t>Daily average CM 4 classifier</t>
  </si>
  <si>
    <t>Cement Mill 4 - classifier</t>
  </si>
  <si>
    <t>Daily average Kiln 4 cooler exhaust</t>
  </si>
  <si>
    <t>Kiln 4 cooler exhaust</t>
  </si>
  <si>
    <t>Kiln Report of Continuous Monitored Emissions from Kiln 4 (Emission Point A8)</t>
  </si>
  <si>
    <t>Kiln Report of Continuous Monitored Emissions from Cement Mill 1(Emission Point A3)</t>
  </si>
  <si>
    <t>Kiln Report of Continuous Monitored Emissions from Cement Mill 2 (Emission Point A4)</t>
  </si>
  <si>
    <t>Kiln Report of Continuous Monitored Emissions from Cement Mill 3 (Emission Point A5)</t>
  </si>
  <si>
    <t>Kiln Report of Continuous Monitored Emissions from Kiln 4 cooler exhuast (Emission Point A9)</t>
  </si>
  <si>
    <t>Kiln Report of Continuous Monitored Emissions from Cement Mill 4 - classifier (Emission Point A7)</t>
  </si>
  <si>
    <t>Kiln Report of Continuous Monitored Emissions from Cement Mill 4 - mill filter (Emission Point A6)</t>
  </si>
  <si>
    <t>Mill 1 not in Operation</t>
  </si>
  <si>
    <t>Mill 2 not in Operation</t>
  </si>
  <si>
    <r>
      <t xml:space="preserve">Permit Reference Number: </t>
    </r>
    <r>
      <rPr>
        <b/>
        <sz val="11"/>
        <rFont val="Arial"/>
        <family val="2"/>
      </rPr>
      <t>BL1096IB/V012</t>
    </r>
  </si>
  <si>
    <t>Ammonia slip trial started 24th August, interim 1500mg/Nm3 limit applies as agreed.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</si>
</sst>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mmmm\ yyyy"/>
  </numFmts>
  <fonts count="14" x14ac:knownFonts="1">
    <font>
      <sz val="10"/>
      <name val="Arial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8"/>
      <name val="Arial"/>
      <family val="2"/>
    </font>
    <font>
      <sz val="14.5"/>
      <name val="Arial"/>
      <family val="2"/>
    </font>
    <font>
      <sz val="10"/>
      <color indexed="9"/>
      <name val="Arial"/>
      <family val="2"/>
    </font>
    <font>
      <sz val="10"/>
      <name val="Arial"/>
      <family val="2"/>
    </font>
    <font>
      <sz val="14.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12" fillId="0" borderId="0"/>
    <xf numFmtId="0" fontId="12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</cellStyleXfs>
  <cellXfs count="83"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/>
    <xf numFmtId="0" fontId="0" fillId="0" borderId="0" xfId="0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6" fillId="0" borderId="6" xfId="0" applyFont="1" applyBorder="1"/>
    <xf numFmtId="0" fontId="0" fillId="0" borderId="6" xfId="0" applyBorder="1"/>
    <xf numFmtId="0" fontId="9" fillId="0" borderId="7" xfId="0" applyFont="1" applyBorder="1"/>
    <xf numFmtId="0" fontId="9" fillId="0" borderId="8" xfId="0" applyFont="1" applyBorder="1" applyAlignment="1">
      <alignment horizontal="center"/>
    </xf>
    <xf numFmtId="1" fontId="9" fillId="0" borderId="8" xfId="0" applyNumberFormat="1" applyFont="1" applyBorder="1" applyAlignment="1">
      <alignment horizontal="center"/>
    </xf>
    <xf numFmtId="0" fontId="9" fillId="0" borderId="8" xfId="0" applyFont="1" applyBorder="1"/>
    <xf numFmtId="1" fontId="9" fillId="0" borderId="0" xfId="0" applyNumberFormat="1" applyFont="1" applyAlignment="1">
      <alignment horizontal="center"/>
    </xf>
    <xf numFmtId="1" fontId="9" fillId="0" borderId="9" xfId="0" applyNumberFormat="1" applyFont="1" applyBorder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/>
    <xf numFmtId="0" fontId="9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11" fillId="0" borderId="0" xfId="0" applyFont="1" applyAlignment="1">
      <alignment vertical="center"/>
    </xf>
    <xf numFmtId="0" fontId="11" fillId="0" borderId="0" xfId="0" applyFont="1"/>
    <xf numFmtId="0" fontId="12" fillId="0" borderId="0" xfId="0" applyFont="1" applyAlignment="1">
      <alignment vertical="center"/>
    </xf>
    <xf numFmtId="1" fontId="9" fillId="0" borderId="5" xfId="0" applyNumberFormat="1" applyFont="1" applyBorder="1" applyAlignment="1">
      <alignment horizontal="center"/>
    </xf>
    <xf numFmtId="1" fontId="9" fillId="0" borderId="10" xfId="0" applyNumberFormat="1" applyFont="1" applyBorder="1" applyAlignment="1">
      <alignment horizontal="center"/>
    </xf>
    <xf numFmtId="1" fontId="9" fillId="0" borderId="3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/>
    <xf numFmtId="0" fontId="9" fillId="0" borderId="2" xfId="0" applyFont="1" applyBorder="1" applyAlignment="1">
      <alignment horizontal="center" vertical="center" wrapText="1"/>
    </xf>
    <xf numFmtId="2" fontId="9" fillId="0" borderId="0" xfId="0" applyNumberFormat="1" applyFont="1" applyAlignment="1">
      <alignment horizontal="center"/>
    </xf>
    <xf numFmtId="0" fontId="12" fillId="0" borderId="0" xfId="0" applyFont="1"/>
    <xf numFmtId="0" fontId="13" fillId="0" borderId="0" xfId="0" applyFont="1" applyAlignment="1">
      <alignment vertical="center"/>
    </xf>
    <xf numFmtId="0" fontId="13" fillId="0" borderId="0" xfId="0" applyFont="1"/>
    <xf numFmtId="0" fontId="12" fillId="0" borderId="1" xfId="0" applyFont="1" applyBorder="1"/>
    <xf numFmtId="0" fontId="12" fillId="0" borderId="2" xfId="0" applyFont="1" applyBorder="1"/>
    <xf numFmtId="0" fontId="12" fillId="0" borderId="3" xfId="0" applyFont="1" applyBorder="1"/>
    <xf numFmtId="0" fontId="12" fillId="0" borderId="4" xfId="0" applyFont="1" applyBorder="1"/>
    <xf numFmtId="0" fontId="12" fillId="0" borderId="5" xfId="0" applyFont="1" applyBorder="1"/>
    <xf numFmtId="0" fontId="12" fillId="0" borderId="6" xfId="0" applyFont="1" applyBorder="1"/>
    <xf numFmtId="1" fontId="12" fillId="0" borderId="0" xfId="0" applyNumberFormat="1" applyFont="1" applyAlignment="1">
      <alignment horizontal="center"/>
    </xf>
    <xf numFmtId="1" fontId="9" fillId="0" borderId="0" xfId="0" applyNumberFormat="1" applyFont="1"/>
    <xf numFmtId="0" fontId="12" fillId="0" borderId="8" xfId="0" applyFont="1" applyBorder="1" applyAlignment="1">
      <alignment horizontal="center"/>
    </xf>
    <xf numFmtId="164" fontId="12" fillId="0" borderId="7" xfId="1" applyNumberFormat="1" applyBorder="1" applyAlignment="1">
      <alignment horizontal="center"/>
    </xf>
    <xf numFmtId="164" fontId="12" fillId="0" borderId="11" xfId="1" applyNumberFormat="1" applyBorder="1" applyAlignment="1">
      <alignment horizontal="center"/>
    </xf>
    <xf numFmtId="1" fontId="12" fillId="0" borderId="11" xfId="2" applyNumberFormat="1" applyBorder="1" applyAlignment="1">
      <alignment horizontal="center"/>
    </xf>
    <xf numFmtId="1" fontId="12" fillId="0" borderId="7" xfId="2" applyNumberFormat="1" applyBorder="1" applyAlignment="1">
      <alignment horizontal="center"/>
    </xf>
    <xf numFmtId="2" fontId="12" fillId="0" borderId="7" xfId="2" applyNumberFormat="1" applyBorder="1" applyAlignment="1">
      <alignment horizontal="center"/>
    </xf>
    <xf numFmtId="164" fontId="12" fillId="0" borderId="11" xfId="2" applyNumberFormat="1" applyBorder="1" applyAlignment="1">
      <alignment horizontal="center"/>
    </xf>
    <xf numFmtId="164" fontId="12" fillId="0" borderId="7" xfId="2" applyNumberFormat="1" applyBorder="1" applyAlignment="1">
      <alignment horizontal="center"/>
    </xf>
    <xf numFmtId="164" fontId="12" fillId="0" borderId="11" xfId="0" applyNumberFormat="1" applyFont="1" applyBorder="1" applyAlignment="1">
      <alignment horizontal="center"/>
    </xf>
    <xf numFmtId="1" fontId="12" fillId="0" borderId="11" xfId="0" applyNumberFormat="1" applyFont="1" applyBorder="1" applyAlignment="1">
      <alignment horizontal="center"/>
    </xf>
    <xf numFmtId="164" fontId="12" fillId="0" borderId="7" xfId="0" applyNumberFormat="1" applyFont="1" applyBorder="1" applyAlignment="1">
      <alignment horizontal="center"/>
    </xf>
    <xf numFmtId="2" fontId="12" fillId="0" borderId="11" xfId="2" applyNumberFormat="1" applyBorder="1" applyAlignment="1">
      <alignment horizontal="center"/>
    </xf>
    <xf numFmtId="0" fontId="9" fillId="0" borderId="8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/>
    </xf>
    <xf numFmtId="0" fontId="9" fillId="0" borderId="8" xfId="0" applyFont="1" applyBorder="1"/>
    <xf numFmtId="0" fontId="9" fillId="0" borderId="9" xfId="0" applyFont="1" applyBorder="1"/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65" fontId="12" fillId="2" borderId="8" xfId="0" applyNumberFormat="1" applyFont="1" applyFill="1" applyBorder="1" applyAlignment="1">
      <alignment horizontal="center"/>
    </xf>
    <xf numFmtId="0" fontId="9" fillId="0" borderId="9" xfId="0" applyFont="1" applyBorder="1" applyAlignment="1">
      <alignment horizontal="center"/>
    </xf>
    <xf numFmtId="14" fontId="12" fillId="0" borderId="0" xfId="0" applyNumberFormat="1" applyFont="1" applyAlignment="1">
      <alignment horizont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/>
    </xf>
    <xf numFmtId="165" fontId="12" fillId="2" borderId="9" xfId="0" applyNumberFormat="1" applyFont="1" applyFill="1" applyBorder="1" applyAlignment="1">
      <alignment horizontal="center"/>
    </xf>
    <xf numFmtId="165" fontId="12" fillId="2" borderId="12" xfId="0" applyNumberFormat="1" applyFont="1" applyFill="1" applyBorder="1" applyAlignment="1">
      <alignment horizontal="center"/>
    </xf>
    <xf numFmtId="165" fontId="12" fillId="2" borderId="13" xfId="0" applyNumberFormat="1" applyFont="1" applyFill="1" applyBorder="1" applyAlignment="1">
      <alignment horizontal="center"/>
    </xf>
    <xf numFmtId="0" fontId="9" fillId="0" borderId="12" xfId="0" applyFont="1" applyBorder="1"/>
    <xf numFmtId="0" fontId="9" fillId="0" borderId="13" xfId="0" applyFont="1" applyBorder="1"/>
    <xf numFmtId="0" fontId="9" fillId="0" borderId="13" xfId="0" applyFont="1" applyBorder="1" applyAlignment="1">
      <alignment horizontal="center"/>
    </xf>
    <xf numFmtId="1" fontId="12" fillId="0" borderId="0" xfId="0" applyNumberFormat="1" applyFont="1" applyAlignment="1">
      <alignment horizontal="center"/>
    </xf>
  </cellXfs>
  <cellStyles count="13">
    <cellStyle name="Normal" xfId="0" builtinId="0"/>
    <cellStyle name="Normal 2" xfId="2" xr:uid="{00000000-0005-0000-0000-000001000000}"/>
    <cellStyle name="Normal 2 2" xfId="3" xr:uid="{00000000-0005-0000-0000-000002000000}"/>
    <cellStyle name="Normal 2 2 2" xfId="5" xr:uid="{00000000-0005-0000-0000-000003000000}"/>
    <cellStyle name="Normal 2 2 3" xfId="7" xr:uid="{00000000-0005-0000-0000-000004000000}"/>
    <cellStyle name="Normal 2 2 4" xfId="10" xr:uid="{00000000-0005-0000-0000-000005000000}"/>
    <cellStyle name="Normal 2 3" xfId="4" xr:uid="{00000000-0005-0000-0000-000006000000}"/>
    <cellStyle name="Normal 2 3 2" xfId="6" xr:uid="{00000000-0005-0000-0000-000007000000}"/>
    <cellStyle name="Normal 2 3 3" xfId="8" xr:uid="{00000000-0005-0000-0000-000008000000}"/>
    <cellStyle name="Normal 2 3 4" xfId="11" xr:uid="{00000000-0005-0000-0000-000009000000}"/>
    <cellStyle name="Normal 3" xfId="1" xr:uid="{00000000-0005-0000-0000-00000A000000}"/>
    <cellStyle name="Normal 3 2" xfId="9" xr:uid="{00000000-0005-0000-0000-00000B000000}"/>
    <cellStyle name="Normal 3 3" xfId="12" xr:uid="{00000000-0005-0000-0000-00000C000000}"/>
  </cellStyles>
  <dxfs count="3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FF9900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5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20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Relationship Id="rId22" Type="http://schemas.microsoft.com/office/2006/relationships/vbaProject" Target="vbaProject.bin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S4/A2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Dust!$E$31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Dust!$H$30:$AL$30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Dust!$H$31:$AL$31</c:f>
              <c:numCache>
                <c:formatCode>0</c:formatCode>
                <c:ptCount val="3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6CB-4C73-ADB9-825C577D1726}"/>
            </c:ext>
          </c:extLst>
        </c:ser>
        <c:ser>
          <c:idx val="1"/>
          <c:order val="1"/>
          <c:tx>
            <c:strRef>
              <c:f>Dust!$E$32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Dust!$H$30:$AL$30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Dust!$H$32:$AL$32</c:f>
              <c:numCache>
                <c:formatCode>0.0</c:formatCode>
                <c:ptCount val="31"/>
                <c:pt idx="0">
                  <c:v>5.77</c:v>
                </c:pt>
                <c:pt idx="1">
                  <c:v>6.96</c:v>
                </c:pt>
                <c:pt idx="2">
                  <c:v>5.31</c:v>
                </c:pt>
                <c:pt idx="3">
                  <c:v>5.31</c:v>
                </c:pt>
                <c:pt idx="4">
                  <c:v>6.42</c:v>
                </c:pt>
                <c:pt idx="5">
                  <c:v>7.08</c:v>
                </c:pt>
                <c:pt idx="6">
                  <c:v>7.68</c:v>
                </c:pt>
                <c:pt idx="7">
                  <c:v>7.77</c:v>
                </c:pt>
                <c:pt idx="8">
                  <c:v>8.02</c:v>
                </c:pt>
                <c:pt idx="9">
                  <c:v>7.82</c:v>
                </c:pt>
                <c:pt idx="10">
                  <c:v>7.2</c:v>
                </c:pt>
                <c:pt idx="11">
                  <c:v>7.5</c:v>
                </c:pt>
                <c:pt idx="12">
                  <c:v>9.18</c:v>
                </c:pt>
                <c:pt idx="13">
                  <c:v>7.69</c:v>
                </c:pt>
                <c:pt idx="14">
                  <c:v>8.26</c:v>
                </c:pt>
                <c:pt idx="15">
                  <c:v>8.94</c:v>
                </c:pt>
                <c:pt idx="16">
                  <c:v>7.9</c:v>
                </c:pt>
                <c:pt idx="17">
                  <c:v>4.76</c:v>
                </c:pt>
                <c:pt idx="18">
                  <c:v>5.88</c:v>
                </c:pt>
                <c:pt idx="19">
                  <c:v>7.47</c:v>
                </c:pt>
                <c:pt idx="20">
                  <c:v>6.68</c:v>
                </c:pt>
                <c:pt idx="21">
                  <c:v>6.61</c:v>
                </c:pt>
                <c:pt idx="22">
                  <c:v>7.21</c:v>
                </c:pt>
                <c:pt idx="23">
                  <c:v>6.85</c:v>
                </c:pt>
                <c:pt idx="24">
                  <c:v>7.63</c:v>
                </c:pt>
                <c:pt idx="25">
                  <c:v>5.78</c:v>
                </c:pt>
                <c:pt idx="26">
                  <c:v>7.95</c:v>
                </c:pt>
                <c:pt idx="27">
                  <c:v>7.45</c:v>
                </c:pt>
                <c:pt idx="28">
                  <c:v>6.56</c:v>
                </c:pt>
                <c:pt idx="29">
                  <c:v>6.85</c:v>
                </c:pt>
                <c:pt idx="30">
                  <c:v>7.18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6CB-4C73-ADB9-825C577D17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9360872"/>
        <c:axId val="196809480"/>
      </c:lineChart>
      <c:catAx>
        <c:axId val="199360872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6809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6809480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360872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S3/A6
 Daily Average Monitoring
 Data for Sox
 </a:t>
            </a:r>
          </a:p>
        </c:rich>
      </c:tx>
      <c:layout>
        <c:manualLayout>
          <c:xMode val="edge"/>
          <c:yMode val="edge"/>
          <c:x val="3.0543677458766036E-3"/>
          <c:y val="9.97067448680351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8692730604764812"/>
          <c:y val="0.10557184750733138"/>
          <c:w val="0.79291386682956633"/>
          <c:h val="0.74486803519061584"/>
        </c:manualLayout>
      </c:layout>
      <c:lineChart>
        <c:grouping val="standard"/>
        <c:varyColors val="0"/>
        <c:ser>
          <c:idx val="0"/>
          <c:order val="0"/>
          <c:tx>
            <c:strRef>
              <c:f>SOx!$E$31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000000"/>
              </a:solidFill>
              <a:prstDash val="lgDash"/>
            </a:ln>
          </c:spPr>
          <c:marker>
            <c:symbol val="none"/>
          </c:marker>
          <c:val>
            <c:numRef>
              <c:f>SOx!$H$31:$AN$31</c:f>
              <c:numCache>
                <c:formatCode>0</c:formatCode>
                <c:ptCount val="33"/>
                <c:pt idx="0">
                  <c:v>200</c:v>
                </c:pt>
                <c:pt idx="1">
                  <c:v>200</c:v>
                </c:pt>
                <c:pt idx="2">
                  <c:v>200</c:v>
                </c:pt>
                <c:pt idx="3">
                  <c:v>200</c:v>
                </c:pt>
                <c:pt idx="4">
                  <c:v>200</c:v>
                </c:pt>
                <c:pt idx="5">
                  <c:v>200</c:v>
                </c:pt>
                <c:pt idx="6">
                  <c:v>200</c:v>
                </c:pt>
                <c:pt idx="7">
                  <c:v>200</c:v>
                </c:pt>
                <c:pt idx="8">
                  <c:v>200</c:v>
                </c:pt>
                <c:pt idx="9">
                  <c:v>200</c:v>
                </c:pt>
                <c:pt idx="10">
                  <c:v>200</c:v>
                </c:pt>
                <c:pt idx="11">
                  <c:v>200</c:v>
                </c:pt>
                <c:pt idx="12">
                  <c:v>200</c:v>
                </c:pt>
                <c:pt idx="13">
                  <c:v>200</c:v>
                </c:pt>
                <c:pt idx="14">
                  <c:v>200</c:v>
                </c:pt>
                <c:pt idx="15">
                  <c:v>200</c:v>
                </c:pt>
                <c:pt idx="16">
                  <c:v>200</c:v>
                </c:pt>
                <c:pt idx="17">
                  <c:v>200</c:v>
                </c:pt>
                <c:pt idx="18">
                  <c:v>200</c:v>
                </c:pt>
                <c:pt idx="19">
                  <c:v>200</c:v>
                </c:pt>
                <c:pt idx="20">
                  <c:v>200</c:v>
                </c:pt>
                <c:pt idx="21">
                  <c:v>200</c:v>
                </c:pt>
                <c:pt idx="22">
                  <c:v>200</c:v>
                </c:pt>
                <c:pt idx="23">
                  <c:v>200</c:v>
                </c:pt>
                <c:pt idx="24">
                  <c:v>200</c:v>
                </c:pt>
                <c:pt idx="25">
                  <c:v>200</c:v>
                </c:pt>
                <c:pt idx="26">
                  <c:v>200</c:v>
                </c:pt>
                <c:pt idx="27">
                  <c:v>200</c:v>
                </c:pt>
                <c:pt idx="28">
                  <c:v>200</c:v>
                </c:pt>
                <c:pt idx="29">
                  <c:v>200</c:v>
                </c:pt>
                <c:pt idx="30">
                  <c:v>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4DF-4820-8A47-8E819DDF5E54}"/>
            </c:ext>
          </c:extLst>
        </c:ser>
        <c:ser>
          <c:idx val="1"/>
          <c:order val="1"/>
          <c:tx>
            <c:strRef>
              <c:f>SOx!$E$32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SOx!$H$32:$AL$32</c:f>
              <c:numCache>
                <c:formatCode>0</c:formatCode>
                <c:ptCount val="31"/>
                <c:pt idx="0">
                  <c:v>5</c:v>
                </c:pt>
                <c:pt idx="1">
                  <c:v>6</c:v>
                </c:pt>
                <c:pt idx="2">
                  <c:v>9</c:v>
                </c:pt>
                <c:pt idx="3">
                  <c:v>7</c:v>
                </c:pt>
                <c:pt idx="4">
                  <c:v>13</c:v>
                </c:pt>
                <c:pt idx="5">
                  <c:v>14</c:v>
                </c:pt>
                <c:pt idx="6">
                  <c:v>16</c:v>
                </c:pt>
                <c:pt idx="7">
                  <c:v>30</c:v>
                </c:pt>
                <c:pt idx="8">
                  <c:v>21</c:v>
                </c:pt>
                <c:pt idx="9">
                  <c:v>27</c:v>
                </c:pt>
                <c:pt idx="10">
                  <c:v>21</c:v>
                </c:pt>
                <c:pt idx="11">
                  <c:v>25</c:v>
                </c:pt>
                <c:pt idx="12">
                  <c:v>28</c:v>
                </c:pt>
                <c:pt idx="13">
                  <c:v>26</c:v>
                </c:pt>
                <c:pt idx="14">
                  <c:v>27</c:v>
                </c:pt>
                <c:pt idx="15">
                  <c:v>31</c:v>
                </c:pt>
                <c:pt idx="16">
                  <c:v>32</c:v>
                </c:pt>
                <c:pt idx="17">
                  <c:v>34</c:v>
                </c:pt>
                <c:pt idx="18">
                  <c:v>34</c:v>
                </c:pt>
                <c:pt idx="19">
                  <c:v>39</c:v>
                </c:pt>
                <c:pt idx="20">
                  <c:v>39</c:v>
                </c:pt>
                <c:pt idx="21">
                  <c:v>41</c:v>
                </c:pt>
                <c:pt idx="22">
                  <c:v>40</c:v>
                </c:pt>
                <c:pt idx="23">
                  <c:v>38</c:v>
                </c:pt>
                <c:pt idx="24">
                  <c:v>40</c:v>
                </c:pt>
                <c:pt idx="25">
                  <c:v>37</c:v>
                </c:pt>
                <c:pt idx="26">
                  <c:v>41</c:v>
                </c:pt>
                <c:pt idx="27">
                  <c:v>43</c:v>
                </c:pt>
                <c:pt idx="28">
                  <c:v>41</c:v>
                </c:pt>
                <c:pt idx="29">
                  <c:v>43</c:v>
                </c:pt>
                <c:pt idx="30">
                  <c:v>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4DF-4820-8A47-8E819DDF5E54}"/>
            </c:ext>
          </c:extLst>
        </c:ser>
        <c:ser>
          <c:idx val="2"/>
          <c:order val="2"/>
          <c:tx>
            <c:strRef>
              <c:f>SOx!#REF!</c:f>
              <c:strCache>
                <c:ptCount val="1"/>
                <c:pt idx="0">
                  <c:v>#REF!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SOx!#REF!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4DF-4820-8A47-8E819DDF5E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8135320"/>
        <c:axId val="199525544"/>
      </c:lineChart>
      <c:catAx>
        <c:axId val="3381353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525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952554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813532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8937080024434942E-2"/>
          <c:y val="0.5161290322580645"/>
          <c:w val="0.12278558338423946"/>
          <c:h val="0.3343108504398826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S4/A6 
Daily Average
 Monitoring Data
 for SOx</a:t>
            </a:r>
          </a:p>
        </c:rich>
      </c:tx>
      <c:layout>
        <c:manualLayout>
          <c:xMode val="edge"/>
          <c:yMode val="edge"/>
          <c:x val="1.4050091631032376E-2"/>
          <c:y val="0.10850439882697947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416615760537568"/>
          <c:y val="6.4516129032258063E-2"/>
          <c:w val="0.83445326817348808"/>
          <c:h val="0.81818181818181823"/>
        </c:manualLayout>
      </c:layout>
      <c:lineChart>
        <c:grouping val="standard"/>
        <c:varyColors val="0"/>
        <c:ser>
          <c:idx val="0"/>
          <c:order val="0"/>
          <c:tx>
            <c:strRef>
              <c:f>SOx!$E$31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SOx!$H$30:$AL$30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SOx!$H$31:$AL$31</c:f>
              <c:numCache>
                <c:formatCode>0</c:formatCode>
                <c:ptCount val="31"/>
                <c:pt idx="0">
                  <c:v>200</c:v>
                </c:pt>
                <c:pt idx="1">
                  <c:v>200</c:v>
                </c:pt>
                <c:pt idx="2">
                  <c:v>200</c:v>
                </c:pt>
                <c:pt idx="3">
                  <c:v>200</c:v>
                </c:pt>
                <c:pt idx="4">
                  <c:v>200</c:v>
                </c:pt>
                <c:pt idx="5">
                  <c:v>200</c:v>
                </c:pt>
                <c:pt idx="6">
                  <c:v>200</c:v>
                </c:pt>
                <c:pt idx="7">
                  <c:v>200</c:v>
                </c:pt>
                <c:pt idx="8">
                  <c:v>200</c:v>
                </c:pt>
                <c:pt idx="9">
                  <c:v>200</c:v>
                </c:pt>
                <c:pt idx="10">
                  <c:v>200</c:v>
                </c:pt>
                <c:pt idx="11">
                  <c:v>200</c:v>
                </c:pt>
                <c:pt idx="12">
                  <c:v>200</c:v>
                </c:pt>
                <c:pt idx="13">
                  <c:v>200</c:v>
                </c:pt>
                <c:pt idx="14">
                  <c:v>200</c:v>
                </c:pt>
                <c:pt idx="15">
                  <c:v>200</c:v>
                </c:pt>
                <c:pt idx="16">
                  <c:v>200</c:v>
                </c:pt>
                <c:pt idx="17">
                  <c:v>200</c:v>
                </c:pt>
                <c:pt idx="18">
                  <c:v>200</c:v>
                </c:pt>
                <c:pt idx="19">
                  <c:v>200</c:v>
                </c:pt>
                <c:pt idx="20">
                  <c:v>200</c:v>
                </c:pt>
                <c:pt idx="21">
                  <c:v>200</c:v>
                </c:pt>
                <c:pt idx="22">
                  <c:v>200</c:v>
                </c:pt>
                <c:pt idx="23">
                  <c:v>200</c:v>
                </c:pt>
                <c:pt idx="24">
                  <c:v>200</c:v>
                </c:pt>
                <c:pt idx="25">
                  <c:v>200</c:v>
                </c:pt>
                <c:pt idx="26">
                  <c:v>200</c:v>
                </c:pt>
                <c:pt idx="27">
                  <c:v>200</c:v>
                </c:pt>
                <c:pt idx="28">
                  <c:v>200</c:v>
                </c:pt>
                <c:pt idx="29">
                  <c:v>200</c:v>
                </c:pt>
                <c:pt idx="30">
                  <c:v>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CE5-4432-B808-94EA761B3590}"/>
            </c:ext>
          </c:extLst>
        </c:ser>
        <c:ser>
          <c:idx val="1"/>
          <c:order val="1"/>
          <c:tx>
            <c:strRef>
              <c:f>SOx!$E$32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SOx!$H$30:$AL$30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SOx!$H$32:$AL$32</c:f>
              <c:numCache>
                <c:formatCode>0</c:formatCode>
                <c:ptCount val="31"/>
                <c:pt idx="0">
                  <c:v>5</c:v>
                </c:pt>
                <c:pt idx="1">
                  <c:v>6</c:v>
                </c:pt>
                <c:pt idx="2">
                  <c:v>9</c:v>
                </c:pt>
                <c:pt idx="3">
                  <c:v>7</c:v>
                </c:pt>
                <c:pt idx="4">
                  <c:v>13</c:v>
                </c:pt>
                <c:pt idx="5">
                  <c:v>14</c:v>
                </c:pt>
                <c:pt idx="6">
                  <c:v>16</c:v>
                </c:pt>
                <c:pt idx="7">
                  <c:v>30</c:v>
                </c:pt>
                <c:pt idx="8">
                  <c:v>21</c:v>
                </c:pt>
                <c:pt idx="9">
                  <c:v>27</c:v>
                </c:pt>
                <c:pt idx="10">
                  <c:v>21</c:v>
                </c:pt>
                <c:pt idx="11">
                  <c:v>25</c:v>
                </c:pt>
                <c:pt idx="12">
                  <c:v>28</c:v>
                </c:pt>
                <c:pt idx="13">
                  <c:v>26</c:v>
                </c:pt>
                <c:pt idx="14">
                  <c:v>27</c:v>
                </c:pt>
                <c:pt idx="15">
                  <c:v>31</c:v>
                </c:pt>
                <c:pt idx="16">
                  <c:v>32</c:v>
                </c:pt>
                <c:pt idx="17">
                  <c:v>34</c:v>
                </c:pt>
                <c:pt idx="18">
                  <c:v>34</c:v>
                </c:pt>
                <c:pt idx="19">
                  <c:v>39</c:v>
                </c:pt>
                <c:pt idx="20">
                  <c:v>39</c:v>
                </c:pt>
                <c:pt idx="21">
                  <c:v>41</c:v>
                </c:pt>
                <c:pt idx="22">
                  <c:v>40</c:v>
                </c:pt>
                <c:pt idx="23">
                  <c:v>38</c:v>
                </c:pt>
                <c:pt idx="24">
                  <c:v>40</c:v>
                </c:pt>
                <c:pt idx="25">
                  <c:v>37</c:v>
                </c:pt>
                <c:pt idx="26">
                  <c:v>41</c:v>
                </c:pt>
                <c:pt idx="27">
                  <c:v>43</c:v>
                </c:pt>
                <c:pt idx="28">
                  <c:v>41</c:v>
                </c:pt>
                <c:pt idx="29">
                  <c:v>43</c:v>
                </c:pt>
                <c:pt idx="30">
                  <c:v>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CE5-4432-B808-94EA761B35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9161752"/>
        <c:axId val="198720848"/>
      </c:lineChart>
      <c:catAx>
        <c:axId val="339161752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8720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8720848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9161752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9.1631032376298105E-3"/>
          <c:y val="0.48093841642228741"/>
          <c:w val="0.10568112400733048"/>
          <c:h val="0.378299120234604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S4/A7
 Daily Average
 Monitoring Data
 for NOx</a:t>
            </a:r>
          </a:p>
        </c:rich>
      </c:tx>
      <c:layout>
        <c:manualLayout>
          <c:xMode val="edge"/>
          <c:yMode val="edge"/>
          <c:x val="1.4660965180207697E-2"/>
          <c:y val="0.10619499618304118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599877825290164"/>
          <c:y val="8.5545969147449843E-2"/>
          <c:w val="0.82895540623091024"/>
          <c:h val="0.77286358333213301"/>
        </c:manualLayout>
      </c:layout>
      <c:lineChart>
        <c:grouping val="standard"/>
        <c:varyColors val="0"/>
        <c:ser>
          <c:idx val="0"/>
          <c:order val="0"/>
          <c:tx>
            <c:strRef>
              <c:f>NOx!$E$31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NOx!$H$30:$AL$30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NOx!$H$31:$AL$31</c:f>
              <c:numCache>
                <c:formatCode>0</c:formatCode>
                <c:ptCount val="31"/>
                <c:pt idx="0">
                  <c:v>500</c:v>
                </c:pt>
                <c:pt idx="1">
                  <c:v>500</c:v>
                </c:pt>
                <c:pt idx="2">
                  <c:v>500</c:v>
                </c:pt>
                <c:pt idx="3">
                  <c:v>500</c:v>
                </c:pt>
                <c:pt idx="4">
                  <c:v>500</c:v>
                </c:pt>
                <c:pt idx="5">
                  <c:v>500</c:v>
                </c:pt>
                <c:pt idx="6">
                  <c:v>500</c:v>
                </c:pt>
                <c:pt idx="7">
                  <c:v>500</c:v>
                </c:pt>
                <c:pt idx="8">
                  <c:v>500</c:v>
                </c:pt>
                <c:pt idx="9">
                  <c:v>500</c:v>
                </c:pt>
                <c:pt idx="10">
                  <c:v>500</c:v>
                </c:pt>
                <c:pt idx="11">
                  <c:v>500</c:v>
                </c:pt>
                <c:pt idx="12">
                  <c:v>500</c:v>
                </c:pt>
                <c:pt idx="13">
                  <c:v>500</c:v>
                </c:pt>
                <c:pt idx="14">
                  <c:v>500</c:v>
                </c:pt>
                <c:pt idx="15">
                  <c:v>500</c:v>
                </c:pt>
                <c:pt idx="16">
                  <c:v>500</c:v>
                </c:pt>
                <c:pt idx="17">
                  <c:v>500</c:v>
                </c:pt>
                <c:pt idx="18">
                  <c:v>500</c:v>
                </c:pt>
                <c:pt idx="19">
                  <c:v>500</c:v>
                </c:pt>
                <c:pt idx="20">
                  <c:v>500</c:v>
                </c:pt>
                <c:pt idx="21">
                  <c:v>500</c:v>
                </c:pt>
                <c:pt idx="22">
                  <c:v>500</c:v>
                </c:pt>
                <c:pt idx="23">
                  <c:v>1500</c:v>
                </c:pt>
                <c:pt idx="24">
                  <c:v>1500</c:v>
                </c:pt>
                <c:pt idx="25">
                  <c:v>1500</c:v>
                </c:pt>
                <c:pt idx="26">
                  <c:v>1500</c:v>
                </c:pt>
                <c:pt idx="27">
                  <c:v>1500</c:v>
                </c:pt>
                <c:pt idx="28">
                  <c:v>1500</c:v>
                </c:pt>
                <c:pt idx="29">
                  <c:v>1500</c:v>
                </c:pt>
                <c:pt idx="30">
                  <c:v>1500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607-4D98-A826-DA0AFE7DE765}"/>
            </c:ext>
          </c:extLst>
        </c:ser>
        <c:ser>
          <c:idx val="1"/>
          <c:order val="1"/>
          <c:tx>
            <c:strRef>
              <c:f>NOx!$E$32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NOx!$H$30:$AL$30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NOx!$H$32:$AL$32</c:f>
              <c:numCache>
                <c:formatCode>0</c:formatCode>
                <c:ptCount val="31"/>
                <c:pt idx="0">
                  <c:v>424</c:v>
                </c:pt>
                <c:pt idx="1">
                  <c:v>434</c:v>
                </c:pt>
                <c:pt idx="2">
                  <c:v>434</c:v>
                </c:pt>
                <c:pt idx="3">
                  <c:v>419</c:v>
                </c:pt>
                <c:pt idx="4">
                  <c:v>430</c:v>
                </c:pt>
                <c:pt idx="5">
                  <c:v>415</c:v>
                </c:pt>
                <c:pt idx="6">
                  <c:v>424</c:v>
                </c:pt>
                <c:pt idx="7">
                  <c:v>408</c:v>
                </c:pt>
                <c:pt idx="8">
                  <c:v>432</c:v>
                </c:pt>
                <c:pt idx="9">
                  <c:v>383</c:v>
                </c:pt>
                <c:pt idx="10">
                  <c:v>426</c:v>
                </c:pt>
                <c:pt idx="11">
                  <c:v>428</c:v>
                </c:pt>
                <c:pt idx="12">
                  <c:v>408</c:v>
                </c:pt>
                <c:pt idx="13">
                  <c:v>375</c:v>
                </c:pt>
                <c:pt idx="14">
                  <c:v>414</c:v>
                </c:pt>
                <c:pt idx="15">
                  <c:v>406</c:v>
                </c:pt>
                <c:pt idx="16">
                  <c:v>435</c:v>
                </c:pt>
                <c:pt idx="17">
                  <c:v>417</c:v>
                </c:pt>
                <c:pt idx="18">
                  <c:v>432</c:v>
                </c:pt>
                <c:pt idx="19">
                  <c:v>413</c:v>
                </c:pt>
                <c:pt idx="20">
                  <c:v>425</c:v>
                </c:pt>
                <c:pt idx="21">
                  <c:v>437</c:v>
                </c:pt>
                <c:pt idx="22">
                  <c:v>375</c:v>
                </c:pt>
                <c:pt idx="23">
                  <c:v>457</c:v>
                </c:pt>
                <c:pt idx="24">
                  <c:v>467</c:v>
                </c:pt>
                <c:pt idx="25">
                  <c:v>604</c:v>
                </c:pt>
                <c:pt idx="26">
                  <c:v>599</c:v>
                </c:pt>
                <c:pt idx="27">
                  <c:v>577</c:v>
                </c:pt>
                <c:pt idx="28">
                  <c:v>704</c:v>
                </c:pt>
                <c:pt idx="29">
                  <c:v>419</c:v>
                </c:pt>
                <c:pt idx="30">
                  <c:v>436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607-4D98-A826-DA0AFE7DE7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9959792"/>
        <c:axId val="339960184"/>
      </c:lineChart>
      <c:catAx>
        <c:axId val="339959792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9960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39960184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9959792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0995723885155772E-2"/>
          <c:y val="0.51032595387961455"/>
          <c:w val="0.1032376298106292"/>
          <c:h val="0.3126852665389545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S4/A3
 Daily Average
 Monitoring Data
 for TOC</a:t>
            </a:r>
          </a:p>
        </c:rich>
      </c:tx>
      <c:layout>
        <c:manualLayout>
          <c:xMode val="edge"/>
          <c:yMode val="edge"/>
          <c:x val="1.4058683902562194E-2"/>
          <c:y val="0.10619499618304118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958439075405154"/>
          <c:y val="9.4395552162703275E-2"/>
          <c:w val="0.83924230427034319"/>
          <c:h val="0.7640140003168796"/>
        </c:manualLayout>
      </c:layout>
      <c:lineChart>
        <c:grouping val="standard"/>
        <c:varyColors val="0"/>
        <c:ser>
          <c:idx val="0"/>
          <c:order val="0"/>
          <c:tx>
            <c:strRef>
              <c:f>TOC!$E$31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TOC!$H$30:$AL$30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TOC!$H$31:$AL$31</c:f>
              <c:numCache>
                <c:formatCode>0</c:formatCode>
                <c:ptCount val="31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F8F-40C4-AA7D-D6D9390936F7}"/>
            </c:ext>
          </c:extLst>
        </c:ser>
        <c:ser>
          <c:idx val="1"/>
          <c:order val="1"/>
          <c:tx>
            <c:strRef>
              <c:f>TOC!$E$32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TOC!$H$30:$AL$30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TOC!$H$32:$AL$32</c:f>
              <c:numCache>
                <c:formatCode>0</c:formatCode>
                <c:ptCount val="31"/>
                <c:pt idx="0">
                  <c:v>12</c:v>
                </c:pt>
                <c:pt idx="1">
                  <c:v>14</c:v>
                </c:pt>
                <c:pt idx="2">
                  <c:v>13</c:v>
                </c:pt>
                <c:pt idx="3">
                  <c:v>14</c:v>
                </c:pt>
                <c:pt idx="4">
                  <c:v>19</c:v>
                </c:pt>
                <c:pt idx="5">
                  <c:v>14</c:v>
                </c:pt>
                <c:pt idx="6">
                  <c:v>13</c:v>
                </c:pt>
                <c:pt idx="7">
                  <c:v>15</c:v>
                </c:pt>
                <c:pt idx="8">
                  <c:v>12</c:v>
                </c:pt>
                <c:pt idx="9">
                  <c:v>13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11</c:v>
                </c:pt>
                <c:pt idx="14">
                  <c:v>11</c:v>
                </c:pt>
                <c:pt idx="15">
                  <c:v>15</c:v>
                </c:pt>
                <c:pt idx="16">
                  <c:v>10</c:v>
                </c:pt>
                <c:pt idx="17">
                  <c:v>13</c:v>
                </c:pt>
                <c:pt idx="18">
                  <c:v>14</c:v>
                </c:pt>
                <c:pt idx="19">
                  <c:v>15</c:v>
                </c:pt>
                <c:pt idx="20">
                  <c:v>12</c:v>
                </c:pt>
                <c:pt idx="21">
                  <c:v>12</c:v>
                </c:pt>
                <c:pt idx="22">
                  <c:v>20</c:v>
                </c:pt>
                <c:pt idx="23">
                  <c:v>11</c:v>
                </c:pt>
                <c:pt idx="24">
                  <c:v>9</c:v>
                </c:pt>
                <c:pt idx="25">
                  <c:v>10</c:v>
                </c:pt>
                <c:pt idx="26">
                  <c:v>13</c:v>
                </c:pt>
                <c:pt idx="27">
                  <c:v>11</c:v>
                </c:pt>
                <c:pt idx="28">
                  <c:v>12</c:v>
                </c:pt>
                <c:pt idx="29">
                  <c:v>19</c:v>
                </c:pt>
                <c:pt idx="30">
                  <c:v>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F8F-40C4-AA7D-D6D9390936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9960968"/>
        <c:axId val="339961360"/>
      </c:lineChart>
      <c:catAx>
        <c:axId val="33996096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9961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39961360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9960968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7.3349655143802751E-3"/>
          <c:y val="0.47787748282368531"/>
          <c:w val="0.10268951720132385"/>
          <c:h val="0.3834819306609820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S4/A4
 Daily Average
 Monitoring Data
 for HCl</a:t>
            </a:r>
          </a:p>
        </c:rich>
      </c:tx>
      <c:layout>
        <c:manualLayout>
          <c:xMode val="edge"/>
          <c:yMode val="edge"/>
          <c:x val="1.4067286689654224E-2"/>
          <c:y val="0.1137027857694996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189610921738174"/>
          <c:y val="7.8717313225038194E-2"/>
          <c:w val="0.84159071673757446"/>
          <c:h val="0.78425767620501008"/>
        </c:manualLayout>
      </c:layout>
      <c:lineChart>
        <c:grouping val="standard"/>
        <c:varyColors val="0"/>
        <c:ser>
          <c:idx val="0"/>
          <c:order val="0"/>
          <c:tx>
            <c:strRef>
              <c:f>HCl!$E$31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HCl!$H$30:$AL$30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HCl!$H$31:$AL$31</c:f>
              <c:numCache>
                <c:formatCode>0</c:formatCode>
                <c:ptCount val="3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770-4E06-AC43-0F9523DA223D}"/>
            </c:ext>
          </c:extLst>
        </c:ser>
        <c:ser>
          <c:idx val="1"/>
          <c:order val="1"/>
          <c:tx>
            <c:strRef>
              <c:f>HCl!$E$32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HCl!$H$30:$AL$30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HCl!$H$32:$AL$32</c:f>
              <c:numCache>
                <c:formatCode>0.0</c:formatCode>
                <c:ptCount val="31"/>
                <c:pt idx="0">
                  <c:v>1.78</c:v>
                </c:pt>
                <c:pt idx="1">
                  <c:v>2.1</c:v>
                </c:pt>
                <c:pt idx="2">
                  <c:v>1.97</c:v>
                </c:pt>
                <c:pt idx="3">
                  <c:v>1.65</c:v>
                </c:pt>
                <c:pt idx="4">
                  <c:v>2.59</c:v>
                </c:pt>
                <c:pt idx="5">
                  <c:v>2.79</c:v>
                </c:pt>
                <c:pt idx="6">
                  <c:v>4.8099999999999996</c:v>
                </c:pt>
                <c:pt idx="7">
                  <c:v>3.97</c:v>
                </c:pt>
                <c:pt idx="8">
                  <c:v>3.69</c:v>
                </c:pt>
                <c:pt idx="9">
                  <c:v>3.25</c:v>
                </c:pt>
                <c:pt idx="10">
                  <c:v>2.4900000000000002</c:v>
                </c:pt>
                <c:pt idx="11">
                  <c:v>3.32</c:v>
                </c:pt>
                <c:pt idx="12">
                  <c:v>6.78</c:v>
                </c:pt>
                <c:pt idx="13">
                  <c:v>2.5299999999999998</c:v>
                </c:pt>
                <c:pt idx="14">
                  <c:v>2.91</c:v>
                </c:pt>
                <c:pt idx="15">
                  <c:v>3.99</c:v>
                </c:pt>
                <c:pt idx="16">
                  <c:v>3.66</c:v>
                </c:pt>
                <c:pt idx="17">
                  <c:v>2.9</c:v>
                </c:pt>
                <c:pt idx="18">
                  <c:v>3.75</c:v>
                </c:pt>
                <c:pt idx="19">
                  <c:v>4.9400000000000004</c:v>
                </c:pt>
                <c:pt idx="20">
                  <c:v>2.15</c:v>
                </c:pt>
                <c:pt idx="21">
                  <c:v>1.84</c:v>
                </c:pt>
                <c:pt idx="22">
                  <c:v>1.97</c:v>
                </c:pt>
                <c:pt idx="23">
                  <c:v>1.96</c:v>
                </c:pt>
                <c:pt idx="24">
                  <c:v>1.84</c:v>
                </c:pt>
                <c:pt idx="25">
                  <c:v>1.45</c:v>
                </c:pt>
                <c:pt idx="26">
                  <c:v>3.51</c:v>
                </c:pt>
                <c:pt idx="27">
                  <c:v>1.32</c:v>
                </c:pt>
                <c:pt idx="28">
                  <c:v>0.83</c:v>
                </c:pt>
                <c:pt idx="29">
                  <c:v>1.05</c:v>
                </c:pt>
                <c:pt idx="30">
                  <c:v>0.89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770-4E06-AC43-0F9523DA22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9959400"/>
        <c:axId val="339959008"/>
      </c:lineChart>
      <c:catAx>
        <c:axId val="339959400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9959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39959008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9959400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9.174317406296234E-3"/>
          <c:y val="0.50728935189469049"/>
          <c:w val="0.10336397611093756"/>
          <c:h val="0.3411083573084988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S3/A5
 Daily Average 
Monitoring Data
 for CO</a:t>
            </a:r>
          </a:p>
        </c:rich>
      </c:tx>
      <c:layout>
        <c:manualLayout>
          <c:xMode val="edge"/>
          <c:yMode val="edge"/>
          <c:x val="1.097560975609756E-2"/>
          <c:y val="0.1052634584688484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48780487804878"/>
          <c:y val="8.771954872404035E-2"/>
          <c:w val="0.83048780487804874"/>
          <c:h val="0.77485601372902313"/>
        </c:manualLayout>
      </c:layout>
      <c:lineChart>
        <c:grouping val="standard"/>
        <c:varyColors val="0"/>
        <c:ser>
          <c:idx val="0"/>
          <c:order val="0"/>
          <c:tx>
            <c:strRef>
              <c:f>CO!$E$31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000000"/>
              </a:solidFill>
              <a:prstDash val="lgDash"/>
            </a:ln>
          </c:spPr>
          <c:marker>
            <c:symbol val="none"/>
          </c:marker>
          <c:val>
            <c:numRef>
              <c:f>CO!$H$31:$AN$31</c:f>
              <c:numCache>
                <c:formatCode>0</c:formatCode>
                <c:ptCount val="33"/>
                <c:pt idx="0">
                  <c:v>1200</c:v>
                </c:pt>
                <c:pt idx="1">
                  <c:v>1200</c:v>
                </c:pt>
                <c:pt idx="2">
                  <c:v>1200</c:v>
                </c:pt>
                <c:pt idx="3">
                  <c:v>1200</c:v>
                </c:pt>
                <c:pt idx="4">
                  <c:v>1200</c:v>
                </c:pt>
                <c:pt idx="5">
                  <c:v>1200</c:v>
                </c:pt>
                <c:pt idx="6">
                  <c:v>1200</c:v>
                </c:pt>
                <c:pt idx="7">
                  <c:v>1200</c:v>
                </c:pt>
                <c:pt idx="8">
                  <c:v>1200</c:v>
                </c:pt>
                <c:pt idx="9">
                  <c:v>1200</c:v>
                </c:pt>
                <c:pt idx="10">
                  <c:v>1200</c:v>
                </c:pt>
                <c:pt idx="11">
                  <c:v>1200</c:v>
                </c:pt>
                <c:pt idx="12">
                  <c:v>1200</c:v>
                </c:pt>
                <c:pt idx="13">
                  <c:v>1200</c:v>
                </c:pt>
                <c:pt idx="14">
                  <c:v>1200</c:v>
                </c:pt>
                <c:pt idx="15">
                  <c:v>1200</c:v>
                </c:pt>
                <c:pt idx="16">
                  <c:v>1200</c:v>
                </c:pt>
                <c:pt idx="17">
                  <c:v>1200</c:v>
                </c:pt>
                <c:pt idx="18">
                  <c:v>1200</c:v>
                </c:pt>
                <c:pt idx="19">
                  <c:v>1200</c:v>
                </c:pt>
                <c:pt idx="20">
                  <c:v>1200</c:v>
                </c:pt>
                <c:pt idx="21">
                  <c:v>1200</c:v>
                </c:pt>
                <c:pt idx="22">
                  <c:v>1200</c:v>
                </c:pt>
                <c:pt idx="23">
                  <c:v>1200</c:v>
                </c:pt>
                <c:pt idx="24">
                  <c:v>1200</c:v>
                </c:pt>
                <c:pt idx="25">
                  <c:v>1200</c:v>
                </c:pt>
                <c:pt idx="26">
                  <c:v>1200</c:v>
                </c:pt>
                <c:pt idx="27">
                  <c:v>1200</c:v>
                </c:pt>
                <c:pt idx="28">
                  <c:v>1200</c:v>
                </c:pt>
                <c:pt idx="29">
                  <c:v>1200</c:v>
                </c:pt>
                <c:pt idx="30">
                  <c:v>1200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CFA-45B3-AB5A-A040D6AD340F}"/>
            </c:ext>
          </c:extLst>
        </c:ser>
        <c:ser>
          <c:idx val="1"/>
          <c:order val="1"/>
          <c:tx>
            <c:strRef>
              <c:f>CO!$E$32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CO!$H$32:$AL$32</c:f>
              <c:numCache>
                <c:formatCode>0</c:formatCode>
                <c:ptCount val="31"/>
                <c:pt idx="0">
                  <c:v>372</c:v>
                </c:pt>
                <c:pt idx="1">
                  <c:v>390</c:v>
                </c:pt>
                <c:pt idx="2">
                  <c:v>420</c:v>
                </c:pt>
                <c:pt idx="3">
                  <c:v>404</c:v>
                </c:pt>
                <c:pt idx="4">
                  <c:v>421</c:v>
                </c:pt>
                <c:pt idx="5">
                  <c:v>413</c:v>
                </c:pt>
                <c:pt idx="6">
                  <c:v>408</c:v>
                </c:pt>
                <c:pt idx="7">
                  <c:v>439</c:v>
                </c:pt>
                <c:pt idx="8">
                  <c:v>383</c:v>
                </c:pt>
                <c:pt idx="9">
                  <c:v>381</c:v>
                </c:pt>
                <c:pt idx="10">
                  <c:v>381</c:v>
                </c:pt>
                <c:pt idx="11">
                  <c:v>414</c:v>
                </c:pt>
                <c:pt idx="12">
                  <c:v>409</c:v>
                </c:pt>
                <c:pt idx="13">
                  <c:v>379</c:v>
                </c:pt>
                <c:pt idx="14">
                  <c:v>380</c:v>
                </c:pt>
                <c:pt idx="15">
                  <c:v>409</c:v>
                </c:pt>
                <c:pt idx="16">
                  <c:v>371</c:v>
                </c:pt>
                <c:pt idx="17">
                  <c:v>406</c:v>
                </c:pt>
                <c:pt idx="18">
                  <c:v>401</c:v>
                </c:pt>
                <c:pt idx="19">
                  <c:v>422</c:v>
                </c:pt>
                <c:pt idx="20">
                  <c:v>389</c:v>
                </c:pt>
                <c:pt idx="21">
                  <c:v>383</c:v>
                </c:pt>
                <c:pt idx="22">
                  <c:v>448</c:v>
                </c:pt>
                <c:pt idx="23">
                  <c:v>408</c:v>
                </c:pt>
                <c:pt idx="24">
                  <c:v>394</c:v>
                </c:pt>
                <c:pt idx="25">
                  <c:v>357</c:v>
                </c:pt>
                <c:pt idx="26">
                  <c:v>404</c:v>
                </c:pt>
                <c:pt idx="27">
                  <c:v>391</c:v>
                </c:pt>
                <c:pt idx="28">
                  <c:v>395</c:v>
                </c:pt>
                <c:pt idx="29">
                  <c:v>435</c:v>
                </c:pt>
                <c:pt idx="30">
                  <c:v>379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CFA-45B3-AB5A-A040D6AD340F}"/>
            </c:ext>
          </c:extLst>
        </c:ser>
        <c:ser>
          <c:idx val="2"/>
          <c:order val="2"/>
          <c:tx>
            <c:strRef>
              <c:f>CO!#REF!</c:f>
              <c:strCache>
                <c:ptCount val="1"/>
                <c:pt idx="0">
                  <c:v>#REF!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CO!#REF!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CFA-45B3-AB5A-A040D6AD34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9962144"/>
        <c:axId val="198719672"/>
      </c:lineChart>
      <c:catAx>
        <c:axId val="3399621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8719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871967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996214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6.0975609756097563E-3"/>
          <c:y val="0.47660954806728589"/>
          <c:w val="0.11219512195121951"/>
          <c:h val="0.4239778188328617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S4/A5
 Daily Average
 Monitoring Data
 for CO</a:t>
            </a:r>
          </a:p>
        </c:rich>
      </c:tx>
      <c:layout>
        <c:manualLayout>
          <c:xMode val="edge"/>
          <c:yMode val="edge"/>
          <c:x val="8.5261901115583228E-3"/>
          <c:y val="9.6491503596444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616325905528552"/>
          <c:y val="6.4327669064296253E-2"/>
          <c:w val="0.83313057661512746"/>
          <c:h val="0.79239992347383115"/>
        </c:manualLayout>
      </c:layout>
      <c:lineChart>
        <c:grouping val="standard"/>
        <c:varyColors val="0"/>
        <c:ser>
          <c:idx val="0"/>
          <c:order val="0"/>
          <c:tx>
            <c:strRef>
              <c:f>CO!$E$31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CO!$H$30:$AL$30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CO!$H$31:$AL$31</c:f>
              <c:numCache>
                <c:formatCode>0</c:formatCode>
                <c:ptCount val="31"/>
                <c:pt idx="0">
                  <c:v>1200</c:v>
                </c:pt>
                <c:pt idx="1">
                  <c:v>1200</c:v>
                </c:pt>
                <c:pt idx="2">
                  <c:v>1200</c:v>
                </c:pt>
                <c:pt idx="3">
                  <c:v>1200</c:v>
                </c:pt>
                <c:pt idx="4">
                  <c:v>1200</c:v>
                </c:pt>
                <c:pt idx="5">
                  <c:v>1200</c:v>
                </c:pt>
                <c:pt idx="6">
                  <c:v>1200</c:v>
                </c:pt>
                <c:pt idx="7">
                  <c:v>1200</c:v>
                </c:pt>
                <c:pt idx="8">
                  <c:v>1200</c:v>
                </c:pt>
                <c:pt idx="9">
                  <c:v>1200</c:v>
                </c:pt>
                <c:pt idx="10">
                  <c:v>1200</c:v>
                </c:pt>
                <c:pt idx="11">
                  <c:v>1200</c:v>
                </c:pt>
                <c:pt idx="12">
                  <c:v>1200</c:v>
                </c:pt>
                <c:pt idx="13">
                  <c:v>1200</c:v>
                </c:pt>
                <c:pt idx="14">
                  <c:v>1200</c:v>
                </c:pt>
                <c:pt idx="15">
                  <c:v>1200</c:v>
                </c:pt>
                <c:pt idx="16">
                  <c:v>1200</c:v>
                </c:pt>
                <c:pt idx="17">
                  <c:v>1200</c:v>
                </c:pt>
                <c:pt idx="18">
                  <c:v>1200</c:v>
                </c:pt>
                <c:pt idx="19">
                  <c:v>1200</c:v>
                </c:pt>
                <c:pt idx="20">
                  <c:v>1200</c:v>
                </c:pt>
                <c:pt idx="21">
                  <c:v>1200</c:v>
                </c:pt>
                <c:pt idx="22">
                  <c:v>1200</c:v>
                </c:pt>
                <c:pt idx="23">
                  <c:v>1200</c:v>
                </c:pt>
                <c:pt idx="24">
                  <c:v>1200</c:v>
                </c:pt>
                <c:pt idx="25">
                  <c:v>1200</c:v>
                </c:pt>
                <c:pt idx="26">
                  <c:v>1200</c:v>
                </c:pt>
                <c:pt idx="27">
                  <c:v>1200</c:v>
                </c:pt>
                <c:pt idx="28">
                  <c:v>1200</c:v>
                </c:pt>
                <c:pt idx="29">
                  <c:v>1200</c:v>
                </c:pt>
                <c:pt idx="30">
                  <c:v>1200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FE4-4803-B96D-0D2646526448}"/>
            </c:ext>
          </c:extLst>
        </c:ser>
        <c:ser>
          <c:idx val="1"/>
          <c:order val="1"/>
          <c:tx>
            <c:strRef>
              <c:f>CO!$E$32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CO!$H$30:$AL$30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CO!$H$32:$AL$32</c:f>
              <c:numCache>
                <c:formatCode>0</c:formatCode>
                <c:ptCount val="31"/>
                <c:pt idx="0">
                  <c:v>372</c:v>
                </c:pt>
                <c:pt idx="1">
                  <c:v>390</c:v>
                </c:pt>
                <c:pt idx="2">
                  <c:v>420</c:v>
                </c:pt>
                <c:pt idx="3">
                  <c:v>404</c:v>
                </c:pt>
                <c:pt idx="4">
                  <c:v>421</c:v>
                </c:pt>
                <c:pt idx="5">
                  <c:v>413</c:v>
                </c:pt>
                <c:pt idx="6">
                  <c:v>408</c:v>
                </c:pt>
                <c:pt idx="7">
                  <c:v>439</c:v>
                </c:pt>
                <c:pt idx="8">
                  <c:v>383</c:v>
                </c:pt>
                <c:pt idx="9">
                  <c:v>381</c:v>
                </c:pt>
                <c:pt idx="10">
                  <c:v>381</c:v>
                </c:pt>
                <c:pt idx="11">
                  <c:v>414</c:v>
                </c:pt>
                <c:pt idx="12">
                  <c:v>409</c:v>
                </c:pt>
                <c:pt idx="13">
                  <c:v>379</c:v>
                </c:pt>
                <c:pt idx="14">
                  <c:v>380</c:v>
                </c:pt>
                <c:pt idx="15">
                  <c:v>409</c:v>
                </c:pt>
                <c:pt idx="16">
                  <c:v>371</c:v>
                </c:pt>
                <c:pt idx="17">
                  <c:v>406</c:v>
                </c:pt>
                <c:pt idx="18">
                  <c:v>401</c:v>
                </c:pt>
                <c:pt idx="19">
                  <c:v>422</c:v>
                </c:pt>
                <c:pt idx="20">
                  <c:v>389</c:v>
                </c:pt>
                <c:pt idx="21">
                  <c:v>383</c:v>
                </c:pt>
                <c:pt idx="22">
                  <c:v>448</c:v>
                </c:pt>
                <c:pt idx="23">
                  <c:v>408</c:v>
                </c:pt>
                <c:pt idx="24">
                  <c:v>394</c:v>
                </c:pt>
                <c:pt idx="25">
                  <c:v>357</c:v>
                </c:pt>
                <c:pt idx="26">
                  <c:v>404</c:v>
                </c:pt>
                <c:pt idx="27">
                  <c:v>391</c:v>
                </c:pt>
                <c:pt idx="28">
                  <c:v>395</c:v>
                </c:pt>
                <c:pt idx="29">
                  <c:v>435</c:v>
                </c:pt>
                <c:pt idx="30">
                  <c:v>379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FE4-4803-B96D-0D26465264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0394192"/>
        <c:axId val="340394584"/>
      </c:lineChart>
      <c:catAx>
        <c:axId val="340394192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0394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40394584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0394192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4.8721086351761842E-3"/>
          <c:y val="0.45029368345007381"/>
          <c:w val="0.10962244429146414"/>
          <c:h val="0.3304103001938853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S4/A13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'A9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'A9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'A9 Dust'!$H$31:$AL$31</c:f>
              <c:numCache>
                <c:formatCode>0</c:formatCode>
                <c:ptCount val="31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277-4459-B5B7-947F067BB1F5}"/>
            </c:ext>
          </c:extLst>
        </c:ser>
        <c:ser>
          <c:idx val="1"/>
          <c:order val="1"/>
          <c:tx>
            <c:strRef>
              <c:f>'A9 Dust'!$E$32</c:f>
              <c:strCache>
                <c:ptCount val="1"/>
                <c:pt idx="0">
                  <c:v>Daily average Kiln 4 cooler exhaust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'A9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'A9 Dust'!$H$32:$AL$32</c:f>
              <c:numCache>
                <c:formatCode>0.0</c:formatCode>
                <c:ptCount val="31"/>
                <c:pt idx="0">
                  <c:v>10.490506756339174</c:v>
                </c:pt>
                <c:pt idx="1">
                  <c:v>14.730394861737002</c:v>
                </c:pt>
                <c:pt idx="2">
                  <c:v>14.401223794193895</c:v>
                </c:pt>
                <c:pt idx="3">
                  <c:v>18.653479339448456</c:v>
                </c:pt>
                <c:pt idx="4">
                  <c:v>18.644615476257297</c:v>
                </c:pt>
                <c:pt idx="5">
                  <c:v>18.088609550574287</c:v>
                </c:pt>
                <c:pt idx="6">
                  <c:v>22.054041922731269</c:v>
                </c:pt>
                <c:pt idx="7">
                  <c:v>18.938060090979572</c:v>
                </c:pt>
                <c:pt idx="8">
                  <c:v>18.617778722324406</c:v>
                </c:pt>
                <c:pt idx="9">
                  <c:v>14.329481850457642</c:v>
                </c:pt>
                <c:pt idx="10">
                  <c:v>18.094694850660392</c:v>
                </c:pt>
                <c:pt idx="11">
                  <c:v>21.741711079638861</c:v>
                </c:pt>
                <c:pt idx="12">
                  <c:v>31.677533720973482</c:v>
                </c:pt>
                <c:pt idx="13">
                  <c:v>27.647709652259909</c:v>
                </c:pt>
                <c:pt idx="14">
                  <c:v>21.131098409894026</c:v>
                </c:pt>
                <c:pt idx="15">
                  <c:v>26.038543348321721</c:v>
                </c:pt>
                <c:pt idx="16">
                  <c:v>25.277749982738154</c:v>
                </c:pt>
                <c:pt idx="17">
                  <c:v>26.510118616731106</c:v>
                </c:pt>
                <c:pt idx="18">
                  <c:v>28.279482968208388</c:v>
                </c:pt>
                <c:pt idx="19">
                  <c:v>29.184644524940524</c:v>
                </c:pt>
                <c:pt idx="20">
                  <c:v>33.14270144605711</c:v>
                </c:pt>
                <c:pt idx="21">
                  <c:v>35.92221279727795</c:v>
                </c:pt>
                <c:pt idx="22">
                  <c:v>44.580255349892703</c:v>
                </c:pt>
                <c:pt idx="23">
                  <c:v>32.769700378241566</c:v>
                </c:pt>
                <c:pt idx="24">
                  <c:v>24.605177673255628</c:v>
                </c:pt>
                <c:pt idx="25">
                  <c:v>20.423410329092068</c:v>
                </c:pt>
                <c:pt idx="26">
                  <c:v>19.732016988664839</c:v>
                </c:pt>
                <c:pt idx="27">
                  <c:v>20.279150797072727</c:v>
                </c:pt>
                <c:pt idx="28">
                  <c:v>22.230113285589194</c:v>
                </c:pt>
                <c:pt idx="29">
                  <c:v>28.589483049217858</c:v>
                </c:pt>
                <c:pt idx="30">
                  <c:v>25.659679488892085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277-4459-B5B7-947F067BB1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0395368"/>
        <c:axId val="340395760"/>
      </c:lineChart>
      <c:catAx>
        <c:axId val="34039536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0395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40395760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0395368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S4/A8 
Daily Average
 Monitoring Data 
for Particulate Mtter</a:t>
            </a:r>
          </a:p>
        </c:rich>
      </c:tx>
      <c:layout>
        <c:manualLayout>
          <c:xMode val="edge"/>
          <c:yMode val="edge"/>
          <c:x val="1.2812694482122317E-2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'A3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'A3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'A3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1A5-4FE7-A95D-D6235FEBCA30}"/>
            </c:ext>
          </c:extLst>
        </c:ser>
        <c:ser>
          <c:idx val="1"/>
          <c:order val="1"/>
          <c:tx>
            <c:strRef>
              <c:f>'A3 Dust'!$E$32</c:f>
              <c:strCache>
                <c:ptCount val="1"/>
                <c:pt idx="0">
                  <c:v>Daily average Cement Mill 1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'A3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'A3 Dust'!$H$32:$AL$32</c:f>
              <c:numCache>
                <c:formatCode>0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1A5-4FE7-A95D-D6235FEBCA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0396544"/>
        <c:axId val="340396936"/>
      </c:lineChart>
      <c:catAx>
        <c:axId val="340396544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0396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40396936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0396544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S4/A9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'A4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'A4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'A4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D6A-4761-8FAB-C31C95211ADF}"/>
            </c:ext>
          </c:extLst>
        </c:ser>
        <c:ser>
          <c:idx val="1"/>
          <c:order val="1"/>
          <c:tx>
            <c:strRef>
              <c:f>'A4 Dust'!$E$32</c:f>
              <c:strCache>
                <c:ptCount val="1"/>
                <c:pt idx="0">
                  <c:v>Daily average Cement Mill 2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'A4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'A4 Dust'!$H$32:$AL$32</c:f>
              <c:numCache>
                <c:formatCode>0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D6A-4761-8FAB-C31C95211A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0127560"/>
        <c:axId val="340127952"/>
      </c:lineChart>
      <c:catAx>
        <c:axId val="340127560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0127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40127952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0127560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S4/A10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'A5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'A5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'A5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22E-4855-B721-0821FD550EE4}"/>
            </c:ext>
          </c:extLst>
        </c:ser>
        <c:ser>
          <c:idx val="1"/>
          <c:order val="1"/>
          <c:tx>
            <c:strRef>
              <c:f>'A5 Dust'!$E$32</c:f>
              <c:strCache>
                <c:ptCount val="1"/>
                <c:pt idx="0">
                  <c:v>Daily average Cement Mill 3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'A5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'A5 Dust'!$H$32:$AL$32</c:f>
              <c:numCache>
                <c:formatCode>0.0</c:formatCode>
                <c:ptCount val="31"/>
                <c:pt idx="0">
                  <c:v>3.65</c:v>
                </c:pt>
                <c:pt idx="1">
                  <c:v>4.3099999999999996</c:v>
                </c:pt>
                <c:pt idx="2">
                  <c:v>3.85</c:v>
                </c:pt>
                <c:pt idx="3">
                  <c:v>0.7</c:v>
                </c:pt>
                <c:pt idx="4">
                  <c:v>0.8</c:v>
                </c:pt>
                <c:pt idx="5">
                  <c:v>1.22</c:v>
                </c:pt>
                <c:pt idx="6">
                  <c:v>1.08</c:v>
                </c:pt>
                <c:pt idx="7">
                  <c:v>1.1000000000000001</c:v>
                </c:pt>
                <c:pt idx="8">
                  <c:v>1.1200000000000001</c:v>
                </c:pt>
                <c:pt idx="9">
                  <c:v>0.92</c:v>
                </c:pt>
                <c:pt idx="10">
                  <c:v>0.78</c:v>
                </c:pt>
                <c:pt idx="11">
                  <c:v>0.8</c:v>
                </c:pt>
                <c:pt idx="12">
                  <c:v>0.88</c:v>
                </c:pt>
                <c:pt idx="13">
                  <c:v>0.62</c:v>
                </c:pt>
                <c:pt idx="14">
                  <c:v>0.56999999999999995</c:v>
                </c:pt>
                <c:pt idx="15">
                  <c:v>0.08</c:v>
                </c:pt>
                <c:pt idx="16">
                  <c:v>0.9</c:v>
                </c:pt>
                <c:pt idx="17">
                  <c:v>0.55000000000000004</c:v>
                </c:pt>
                <c:pt idx="18">
                  <c:v>0.69</c:v>
                </c:pt>
                <c:pt idx="19">
                  <c:v>0.82</c:v>
                </c:pt>
                <c:pt idx="20">
                  <c:v>0.89</c:v>
                </c:pt>
                <c:pt idx="21">
                  <c:v>0.83</c:v>
                </c:pt>
                <c:pt idx="22">
                  <c:v>0.98</c:v>
                </c:pt>
                <c:pt idx="23">
                  <c:v>0.85</c:v>
                </c:pt>
                <c:pt idx="24">
                  <c:v>0.42</c:v>
                </c:pt>
                <c:pt idx="25">
                  <c:v>1.1200000000000001</c:v>
                </c:pt>
                <c:pt idx="26">
                  <c:v>1.05</c:v>
                </c:pt>
                <c:pt idx="27">
                  <c:v>0.84</c:v>
                </c:pt>
                <c:pt idx="28">
                  <c:v>0.73</c:v>
                </c:pt>
                <c:pt idx="29">
                  <c:v>1.0900000000000001</c:v>
                </c:pt>
                <c:pt idx="30">
                  <c:v>1.1399999999999999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22E-4855-B721-0821FD550E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0128736"/>
        <c:axId val="340129128"/>
      </c:lineChart>
      <c:catAx>
        <c:axId val="340128736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0129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40129128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0128736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S4/A11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'A6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'A6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'A6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18-4AFB-A8F8-95ADDF99E4F2}"/>
            </c:ext>
          </c:extLst>
        </c:ser>
        <c:ser>
          <c:idx val="1"/>
          <c:order val="1"/>
          <c:tx>
            <c:strRef>
              <c:f>'A6 Dust'!$E$32</c:f>
              <c:strCache>
                <c:ptCount val="1"/>
                <c:pt idx="0">
                  <c:v>Daily average CM 4 Mill filter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'A6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'A6 Dust'!$H$32:$AL$32</c:f>
              <c:numCache>
                <c:formatCode>0.00</c:formatCode>
                <c:ptCount val="31"/>
                <c:pt idx="0">
                  <c:v>19.36</c:v>
                </c:pt>
                <c:pt idx="1">
                  <c:v>21.14</c:v>
                </c:pt>
                <c:pt idx="8">
                  <c:v>9.52</c:v>
                </c:pt>
                <c:pt idx="9">
                  <c:v>11.93</c:v>
                </c:pt>
                <c:pt idx="10">
                  <c:v>5.62</c:v>
                </c:pt>
                <c:pt idx="11">
                  <c:v>0.23</c:v>
                </c:pt>
                <c:pt idx="12">
                  <c:v>0.18</c:v>
                </c:pt>
                <c:pt idx="13">
                  <c:v>0.19</c:v>
                </c:pt>
                <c:pt idx="14">
                  <c:v>0.17</c:v>
                </c:pt>
                <c:pt idx="15">
                  <c:v>0.11</c:v>
                </c:pt>
                <c:pt idx="16">
                  <c:v>0.3</c:v>
                </c:pt>
                <c:pt idx="17">
                  <c:v>0.24</c:v>
                </c:pt>
                <c:pt idx="18">
                  <c:v>0.2</c:v>
                </c:pt>
                <c:pt idx="19">
                  <c:v>0.21</c:v>
                </c:pt>
                <c:pt idx="20">
                  <c:v>0.19</c:v>
                </c:pt>
                <c:pt idx="21">
                  <c:v>0.13</c:v>
                </c:pt>
                <c:pt idx="22">
                  <c:v>0.17</c:v>
                </c:pt>
                <c:pt idx="23">
                  <c:v>0.5</c:v>
                </c:pt>
                <c:pt idx="24">
                  <c:v>0.21</c:v>
                </c:pt>
                <c:pt idx="25">
                  <c:v>0.18</c:v>
                </c:pt>
                <c:pt idx="26">
                  <c:v>0.11</c:v>
                </c:pt>
                <c:pt idx="27">
                  <c:v>0.18</c:v>
                </c:pt>
                <c:pt idx="28">
                  <c:v>0.17</c:v>
                </c:pt>
                <c:pt idx="29">
                  <c:v>0.06</c:v>
                </c:pt>
                <c:pt idx="30">
                  <c:v>0.17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18-4AFB-A8F8-95ADDF99E4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0129912"/>
        <c:axId val="340130304"/>
      </c:lineChart>
      <c:catAx>
        <c:axId val="340129912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0130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40130304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0129912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S4/A12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'A7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'A7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'A7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F74-4A1B-9C2C-663A0FFE9082}"/>
            </c:ext>
          </c:extLst>
        </c:ser>
        <c:ser>
          <c:idx val="1"/>
          <c:order val="1"/>
          <c:tx>
            <c:strRef>
              <c:f>'A7 Dust'!$E$32</c:f>
              <c:strCache>
                <c:ptCount val="1"/>
                <c:pt idx="0">
                  <c:v>Daily average CM 4 classifier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'A7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'A7 Dust'!$H$32:$AL$32</c:f>
              <c:numCache>
                <c:formatCode>0.0</c:formatCode>
                <c:ptCount val="31"/>
                <c:pt idx="0">
                  <c:v>11.35</c:v>
                </c:pt>
                <c:pt idx="1">
                  <c:v>11.31</c:v>
                </c:pt>
                <c:pt idx="8">
                  <c:v>15.83</c:v>
                </c:pt>
                <c:pt idx="9">
                  <c:v>15.97</c:v>
                </c:pt>
                <c:pt idx="10">
                  <c:v>15.16</c:v>
                </c:pt>
                <c:pt idx="11">
                  <c:v>9.75</c:v>
                </c:pt>
                <c:pt idx="12">
                  <c:v>8.17</c:v>
                </c:pt>
                <c:pt idx="13">
                  <c:v>14.82</c:v>
                </c:pt>
                <c:pt idx="14">
                  <c:v>13.9</c:v>
                </c:pt>
                <c:pt idx="15">
                  <c:v>6.24</c:v>
                </c:pt>
                <c:pt idx="16">
                  <c:v>8.44</c:v>
                </c:pt>
                <c:pt idx="17">
                  <c:v>14.64</c:v>
                </c:pt>
                <c:pt idx="18">
                  <c:v>13.46</c:v>
                </c:pt>
                <c:pt idx="19">
                  <c:v>18.2</c:v>
                </c:pt>
                <c:pt idx="20">
                  <c:v>11.95</c:v>
                </c:pt>
                <c:pt idx="21">
                  <c:v>4.63</c:v>
                </c:pt>
                <c:pt idx="22">
                  <c:v>9.5500000000000007</c:v>
                </c:pt>
                <c:pt idx="23">
                  <c:v>12.05</c:v>
                </c:pt>
                <c:pt idx="24">
                  <c:v>15.08</c:v>
                </c:pt>
                <c:pt idx="25">
                  <c:v>13.22</c:v>
                </c:pt>
                <c:pt idx="26">
                  <c:v>14.86</c:v>
                </c:pt>
                <c:pt idx="27">
                  <c:v>10.08</c:v>
                </c:pt>
                <c:pt idx="28">
                  <c:v>3.89</c:v>
                </c:pt>
                <c:pt idx="29">
                  <c:v>2.66</c:v>
                </c:pt>
                <c:pt idx="30">
                  <c:v>11.12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F74-4A1B-9C2C-663A0FFE90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0131088"/>
        <c:axId val="341035672"/>
      </c:lineChart>
      <c:catAx>
        <c:axId val="34013108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1035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41035672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0131088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025" name="Chart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152400</xdr:rowOff>
    </xdr:from>
    <xdr:to>
      <xdr:col>38</xdr:col>
      <xdr:colOff>0</xdr:colOff>
      <xdr:row>27</xdr:row>
      <xdr:rowOff>0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1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6</xdr:row>
      <xdr:rowOff>152400</xdr:rowOff>
    </xdr:from>
    <xdr:to>
      <xdr:col>38</xdr:col>
      <xdr:colOff>0</xdr:colOff>
      <xdr:row>27</xdr:row>
      <xdr:rowOff>0</xdr:rowOff>
    </xdr:to>
    <xdr:graphicFrame macro="">
      <xdr:nvGraphicFramePr>
        <xdr:cNvPr id="6146" name="Chart 2">
          <a:extLst>
            <a:ext uri="{FF2B5EF4-FFF2-40B4-BE49-F238E27FC236}">
              <a16:creationId xmlns:a16="http://schemas.microsoft.com/office/drawing/2014/main" id="{00000000-0008-0000-0100-000002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9525</xdr:rowOff>
    </xdr:from>
    <xdr:to>
      <xdr:col>38</xdr:col>
      <xdr:colOff>0</xdr:colOff>
      <xdr:row>27</xdr:row>
      <xdr:rowOff>0</xdr:rowOff>
    </xdr:to>
    <xdr:graphicFrame macro="">
      <xdr:nvGraphicFramePr>
        <xdr:cNvPr id="7169" name="Chart 1">
          <a:extLst>
            <a:ext uri="{FF2B5EF4-FFF2-40B4-BE49-F238E27FC236}">
              <a16:creationId xmlns:a16="http://schemas.microsoft.com/office/drawing/2014/main" id="{00000000-0008-0000-0200-0000011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38</xdr:col>
      <xdr:colOff>0</xdr:colOff>
      <xdr:row>26</xdr:row>
      <xdr:rowOff>152400</xdr:rowOff>
    </xdr:to>
    <xdr:graphicFrame macro="">
      <xdr:nvGraphicFramePr>
        <xdr:cNvPr id="2049" name="Chart 1">
          <a:extLst>
            <a:ext uri="{FF2B5EF4-FFF2-40B4-BE49-F238E27FC236}">
              <a16:creationId xmlns:a16="http://schemas.microsoft.com/office/drawing/2014/main" id="{00000000-0008-0000-0300-0000010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28575</xdr:rowOff>
    </xdr:to>
    <xdr:graphicFrame macro="">
      <xdr:nvGraphicFramePr>
        <xdr:cNvPr id="3073" name="Chart 1">
          <a:extLst>
            <a:ext uri="{FF2B5EF4-FFF2-40B4-BE49-F238E27FC236}">
              <a16:creationId xmlns:a16="http://schemas.microsoft.com/office/drawing/2014/main" id="{00000000-0008-0000-0400-0000010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0.49578</cdr:x>
      <cdr:y>0.4983</cdr:y>
    </cdr:from>
    <cdr:to>
      <cdr:x>0.50671</cdr:x>
      <cdr:y>0.55316</cdr:y>
    </cdr:to>
    <cdr:sp macro="" textlink="">
      <cdr:nvSpPr>
        <cdr:cNvPr id="4097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7728802" y="1635908"/>
          <a:ext cx="170365" cy="17974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18288" tIns="0" rIns="0" bIns="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endParaRPr lang="en-GB"/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38</xdr:col>
      <xdr:colOff>9525</xdr:colOff>
      <xdr:row>27</xdr:row>
      <xdr:rowOff>19050</xdr:rowOff>
    </xdr:to>
    <xdr:graphicFrame macro="">
      <xdr:nvGraphicFramePr>
        <xdr:cNvPr id="5121" name="Chart 1">
          <a:extLst>
            <a:ext uri="{FF2B5EF4-FFF2-40B4-BE49-F238E27FC236}">
              <a16:creationId xmlns:a16="http://schemas.microsoft.com/office/drawing/2014/main" id="{00000000-0008-0000-0500-0000011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7</xdr:row>
      <xdr:rowOff>0</xdr:rowOff>
    </xdr:from>
    <xdr:to>
      <xdr:col>38</xdr:col>
      <xdr:colOff>28575</xdr:colOff>
      <xdr:row>27</xdr:row>
      <xdr:rowOff>19050</xdr:rowOff>
    </xdr:to>
    <xdr:graphicFrame macro="">
      <xdr:nvGraphicFramePr>
        <xdr:cNvPr id="5122" name="Chart 2">
          <a:extLst>
            <a:ext uri="{FF2B5EF4-FFF2-40B4-BE49-F238E27FC236}">
              <a16:creationId xmlns:a16="http://schemas.microsoft.com/office/drawing/2014/main" id="{00000000-0008-0000-0500-0000021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5361" name="Chart 1">
          <a:extLst>
            <a:ext uri="{FF2B5EF4-FFF2-40B4-BE49-F238E27FC236}">
              <a16:creationId xmlns:a16="http://schemas.microsoft.com/office/drawing/2014/main" id="{00000000-0008-0000-0600-0000013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6385" name="Chart 1">
          <a:extLst>
            <a:ext uri="{FF2B5EF4-FFF2-40B4-BE49-F238E27FC236}">
              <a16:creationId xmlns:a16="http://schemas.microsoft.com/office/drawing/2014/main" id="{00000000-0008-0000-0700-0000014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1265" name="Chart 1">
          <a:extLst>
            <a:ext uri="{FF2B5EF4-FFF2-40B4-BE49-F238E27FC236}">
              <a16:creationId xmlns:a16="http://schemas.microsoft.com/office/drawing/2014/main" id="{00000000-0008-0000-0800-0000012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2289" name="Chart 1">
          <a:extLst>
            <a:ext uri="{FF2B5EF4-FFF2-40B4-BE49-F238E27FC236}">
              <a16:creationId xmlns:a16="http://schemas.microsoft.com/office/drawing/2014/main" id="{00000000-0008-0000-0900-0000013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3313" name="Chart 1">
          <a:extLst>
            <a:ext uri="{FF2B5EF4-FFF2-40B4-BE49-F238E27FC236}">
              <a16:creationId xmlns:a16="http://schemas.microsoft.com/office/drawing/2014/main" id="{00000000-0008-0000-0A00-0000013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4337" name="Chart 1">
          <a:extLst>
            <a:ext uri="{FF2B5EF4-FFF2-40B4-BE49-F238E27FC236}">
              <a16:creationId xmlns:a16="http://schemas.microsoft.com/office/drawing/2014/main" id="{00000000-0008-0000-0B00-0000013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AL50"/>
  <sheetViews>
    <sheetView showZeros="0" tabSelected="1" zoomScale="75" zoomScaleNormal="75" workbookViewId="0">
      <selection activeCell="R50" sqref="R50"/>
    </sheetView>
  </sheetViews>
  <sheetFormatPr defaultRowHeight="12.75" x14ac:dyDescent="0.2"/>
  <cols>
    <col min="1" max="1" width="10.5703125" customWidth="1"/>
    <col min="2" max="2" width="9.7109375" customWidth="1"/>
    <col min="3" max="3" width="6.7109375" customWidth="1"/>
    <col min="4" max="5" width="8.140625" customWidth="1"/>
    <col min="6" max="6" width="6.5703125" customWidth="1"/>
    <col min="7" max="7" width="6.85546875" customWidth="1"/>
    <col min="8" max="8" width="6.140625" customWidth="1"/>
    <col min="9" max="38" width="5.7109375" customWidth="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4"/>
      <c r="C2" s="5" t="s">
        <v>43</v>
      </c>
      <c r="D2" s="6"/>
      <c r="E2" s="6"/>
      <c r="F2" s="6"/>
      <c r="G2" s="6"/>
      <c r="H2" s="6"/>
      <c r="I2" s="4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4"/>
      <c r="C4" s="5" t="s">
        <v>15</v>
      </c>
      <c r="D4" s="5"/>
      <c r="E4" s="5"/>
      <c r="F4" s="5"/>
      <c r="G4" s="5"/>
      <c r="H4" s="5"/>
      <c r="I4" s="4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4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9"/>
      <c r="V5" s="9"/>
      <c r="W5" s="10"/>
      <c r="X5" s="10"/>
    </row>
    <row r="6" spans="1:38" ht="12.75" customHeight="1" x14ac:dyDescent="0.2">
      <c r="A6" s="1"/>
      <c r="B6" s="4"/>
      <c r="C6" s="11" t="s">
        <v>34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4"/>
      <c r="Q6" s="4"/>
      <c r="R6" s="4"/>
      <c r="S6" s="4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6"/>
    </row>
    <row r="9" spans="1:38" ht="12.75" customHeight="1" x14ac:dyDescent="0.2">
      <c r="A9" s="17"/>
      <c r="AL9" s="18"/>
    </row>
    <row r="10" spans="1:38" ht="12.75" customHeight="1" x14ac:dyDescent="0.2">
      <c r="A10" s="17"/>
      <c r="AL10" s="18"/>
    </row>
    <row r="11" spans="1:38" ht="12.75" customHeight="1" x14ac:dyDescent="0.2">
      <c r="A11" s="17"/>
      <c r="AL11" s="18"/>
    </row>
    <row r="12" spans="1:38" ht="12.75" customHeight="1" x14ac:dyDescent="0.2">
      <c r="A12" s="17"/>
      <c r="AL12" s="18"/>
    </row>
    <row r="13" spans="1:38" ht="12.75" customHeight="1" x14ac:dyDescent="0.2">
      <c r="A13" s="17"/>
      <c r="AL13" s="18"/>
    </row>
    <row r="14" spans="1:38" ht="12.75" customHeight="1" x14ac:dyDescent="0.2">
      <c r="A14" s="17"/>
      <c r="AL14" s="18"/>
    </row>
    <row r="15" spans="1:38" ht="12.75" customHeight="1" x14ac:dyDescent="0.2">
      <c r="A15" s="17"/>
      <c r="AL15" s="18"/>
    </row>
    <row r="16" spans="1:38" ht="12.75" customHeight="1" x14ac:dyDescent="0.2">
      <c r="A16" s="17"/>
      <c r="AL16" s="18"/>
    </row>
    <row r="17" spans="1:38" ht="12.75" customHeight="1" x14ac:dyDescent="0.2">
      <c r="A17" s="17"/>
      <c r="AL17" s="18"/>
    </row>
    <row r="18" spans="1:38" ht="12.75" customHeight="1" x14ac:dyDescent="0.2">
      <c r="A18" s="17"/>
      <c r="AL18" s="18"/>
    </row>
    <row r="19" spans="1:38" ht="12.75" customHeight="1" x14ac:dyDescent="0.2">
      <c r="A19" s="17"/>
      <c r="AL19" s="18"/>
    </row>
    <row r="20" spans="1:38" ht="12.75" customHeight="1" x14ac:dyDescent="0.2">
      <c r="A20" s="17"/>
      <c r="AL20" s="18"/>
    </row>
    <row r="21" spans="1:38" ht="12.75" customHeight="1" x14ac:dyDescent="0.2">
      <c r="A21" s="17"/>
      <c r="AL21" s="18"/>
    </row>
    <row r="22" spans="1:38" ht="12.75" customHeight="1" x14ac:dyDescent="0.2">
      <c r="A22" s="17"/>
      <c r="AL22" s="18"/>
    </row>
    <row r="23" spans="1:38" ht="12.75" customHeight="1" x14ac:dyDescent="0.2">
      <c r="A23" s="17"/>
      <c r="AL23" s="18"/>
    </row>
    <row r="24" spans="1:38" ht="12.75" customHeight="1" x14ac:dyDescent="0.2">
      <c r="A24" s="17"/>
      <c r="AL24" s="18"/>
    </row>
    <row r="25" spans="1:38" ht="12.75" customHeight="1" x14ac:dyDescent="0.2">
      <c r="A25" s="17"/>
      <c r="AL25" s="18"/>
    </row>
    <row r="26" spans="1:38" ht="12.75" customHeight="1" x14ac:dyDescent="0.2">
      <c r="A26" s="17"/>
      <c r="AL26" s="18"/>
    </row>
    <row r="27" spans="1:38" ht="12.75" customHeight="1" x14ac:dyDescent="0.2">
      <c r="A27" s="17"/>
      <c r="AL27" s="18"/>
    </row>
    <row r="28" spans="1:38" ht="12.75" customHeight="1" x14ac:dyDescent="0.2"/>
    <row r="29" spans="1:38" ht="12.75" customHeight="1" x14ac:dyDescent="0.2">
      <c r="A29" s="19" t="s">
        <v>18</v>
      </c>
      <c r="AL29" s="20"/>
    </row>
    <row r="30" spans="1:38" ht="12.75" customHeight="1" x14ac:dyDescent="0.2">
      <c r="A30" s="21"/>
      <c r="B30" s="70">
        <v>42217</v>
      </c>
      <c r="C30" s="70"/>
      <c r="D30" s="70"/>
      <c r="E30" s="65" t="s">
        <v>0</v>
      </c>
      <c r="F30" s="65"/>
      <c r="G30" s="71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4" t="s">
        <v>1</v>
      </c>
      <c r="B31" s="65"/>
      <c r="C31" s="65"/>
      <c r="D31" s="24"/>
      <c r="E31" s="66" t="s">
        <v>2</v>
      </c>
      <c r="F31" s="66"/>
      <c r="G31" s="67"/>
      <c r="H31" s="23">
        <v>10</v>
      </c>
      <c r="I31" s="23">
        <v>10</v>
      </c>
      <c r="J31" s="23">
        <v>10</v>
      </c>
      <c r="K31" s="23">
        <v>10</v>
      </c>
      <c r="L31" s="23">
        <v>10</v>
      </c>
      <c r="M31" s="23">
        <v>10</v>
      </c>
      <c r="N31" s="23">
        <v>10</v>
      </c>
      <c r="O31" s="23">
        <v>10</v>
      </c>
      <c r="P31" s="23">
        <v>10</v>
      </c>
      <c r="Q31" s="23">
        <v>10</v>
      </c>
      <c r="R31" s="23">
        <v>10</v>
      </c>
      <c r="S31" s="23">
        <v>10</v>
      </c>
      <c r="T31" s="23">
        <v>10</v>
      </c>
      <c r="U31" s="23">
        <v>10</v>
      </c>
      <c r="V31" s="23">
        <v>10</v>
      </c>
      <c r="W31" s="23">
        <v>10</v>
      </c>
      <c r="X31" s="23">
        <v>10</v>
      </c>
      <c r="Y31" s="23">
        <v>10</v>
      </c>
      <c r="Z31" s="23">
        <v>10</v>
      </c>
      <c r="AA31" s="23">
        <v>10</v>
      </c>
      <c r="AB31" s="23">
        <v>10</v>
      </c>
      <c r="AC31" s="23">
        <v>10</v>
      </c>
      <c r="AD31" s="23">
        <v>10</v>
      </c>
      <c r="AE31" s="23">
        <v>10</v>
      </c>
      <c r="AF31" s="23">
        <v>10</v>
      </c>
      <c r="AG31" s="23">
        <v>10</v>
      </c>
      <c r="AH31" s="23">
        <v>10</v>
      </c>
      <c r="AI31" s="23">
        <v>10</v>
      </c>
      <c r="AJ31" s="23">
        <v>10</v>
      </c>
      <c r="AK31" s="23">
        <v>10</v>
      </c>
      <c r="AL31" s="23">
        <v>10</v>
      </c>
    </row>
    <row r="32" spans="1:38" ht="12.75" customHeight="1" x14ac:dyDescent="0.2">
      <c r="A32" s="64"/>
      <c r="B32" s="66" t="s">
        <v>3</v>
      </c>
      <c r="C32" s="66"/>
      <c r="D32" s="25">
        <f>MAX(H32:AL32)</f>
        <v>9.18</v>
      </c>
      <c r="E32" s="66" t="s">
        <v>17</v>
      </c>
      <c r="F32" s="66"/>
      <c r="G32" s="67"/>
      <c r="H32" s="60">
        <v>5.77</v>
      </c>
      <c r="I32" s="60">
        <v>6.96</v>
      </c>
      <c r="J32" s="60">
        <v>5.31</v>
      </c>
      <c r="K32" s="60">
        <v>5.31</v>
      </c>
      <c r="L32" s="60">
        <v>6.42</v>
      </c>
      <c r="M32" s="60">
        <v>7.08</v>
      </c>
      <c r="N32" s="60">
        <v>7.68</v>
      </c>
      <c r="O32" s="60">
        <v>7.77</v>
      </c>
      <c r="P32" s="60">
        <v>8.02</v>
      </c>
      <c r="Q32" s="60">
        <v>7.82</v>
      </c>
      <c r="R32" s="60">
        <v>7.2</v>
      </c>
      <c r="S32" s="60">
        <v>7.5</v>
      </c>
      <c r="T32" s="60">
        <v>9.18</v>
      </c>
      <c r="U32" s="60">
        <v>7.69</v>
      </c>
      <c r="V32" s="60">
        <v>8.26</v>
      </c>
      <c r="W32" s="60">
        <v>8.94</v>
      </c>
      <c r="X32" s="60">
        <v>7.9</v>
      </c>
      <c r="Y32" s="60">
        <v>4.76</v>
      </c>
      <c r="Z32" s="60">
        <v>5.88</v>
      </c>
      <c r="AA32" s="60">
        <v>7.47</v>
      </c>
      <c r="AB32" s="60">
        <v>6.68</v>
      </c>
      <c r="AC32" s="60">
        <v>6.61</v>
      </c>
      <c r="AD32" s="60">
        <v>7.21</v>
      </c>
      <c r="AE32" s="60">
        <v>6.85</v>
      </c>
      <c r="AF32" s="60">
        <v>7.63</v>
      </c>
      <c r="AG32" s="60">
        <v>5.78</v>
      </c>
      <c r="AH32" s="60">
        <v>7.95</v>
      </c>
      <c r="AI32" s="60">
        <v>7.45</v>
      </c>
      <c r="AJ32" s="60">
        <v>6.56</v>
      </c>
      <c r="AK32" s="60">
        <v>6.85</v>
      </c>
      <c r="AL32" s="60">
        <v>7.18</v>
      </c>
    </row>
    <row r="33" spans="1:38" ht="12.75" customHeight="1" x14ac:dyDescent="0.2">
      <c r="A33" s="64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4"/>
      <c r="B34" s="66" t="s">
        <v>7</v>
      </c>
      <c r="C34" s="66"/>
      <c r="D34" s="23">
        <f>SUM(H34:AL34)</f>
        <v>0</v>
      </c>
      <c r="E34" s="66" t="s">
        <v>8</v>
      </c>
      <c r="F34" s="66"/>
      <c r="G34" s="67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4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t="s">
        <v>11</v>
      </c>
      <c r="C40" s="69"/>
      <c r="D40" s="69"/>
      <c r="E40" s="69"/>
      <c r="F40" s="69"/>
      <c r="G40" s="69"/>
      <c r="I40" s="31"/>
      <c r="J40" s="33" t="s">
        <v>12</v>
      </c>
      <c r="K40" s="68">
        <v>42199</v>
      </c>
      <c r="L40" s="68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t="s">
        <v>16</v>
      </c>
      <c r="C41" s="30"/>
      <c r="I41" s="31"/>
      <c r="J41" s="31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30"/>
      <c r="I43" s="31"/>
      <c r="J43" s="31"/>
      <c r="K43" s="32"/>
    </row>
    <row r="44" spans="1:38" ht="12.75" customHeight="1" x14ac:dyDescent="0.2">
      <c r="C44" s="30"/>
    </row>
    <row r="45" spans="1:38" ht="12.75" customHeight="1" x14ac:dyDescent="0.2">
      <c r="C45" s="30"/>
      <c r="I45" s="31"/>
      <c r="J45" s="31"/>
      <c r="K45" s="32"/>
    </row>
    <row r="46" spans="1:38" ht="12.75" customHeight="1" x14ac:dyDescent="0.2">
      <c r="C46" s="30"/>
      <c r="I46" s="31"/>
      <c r="J46" s="31"/>
      <c r="K46" s="32"/>
    </row>
    <row r="47" spans="1:38" ht="12.75" customHeight="1" x14ac:dyDescent="0.2"/>
    <row r="48" spans="1:38" ht="12.75" customHeight="1" x14ac:dyDescent="0.2"/>
    <row r="49" spans="9:11" ht="12.75" customHeight="1" x14ac:dyDescent="0.2">
      <c r="I49" s="31"/>
      <c r="J49" s="31"/>
      <c r="K49" s="32"/>
    </row>
    <row r="50" spans="9:11" ht="12.75" customHeight="1" x14ac:dyDescent="0.2"/>
  </sheetData>
  <mergeCells count="15">
    <mergeCell ref="K40:L40"/>
    <mergeCell ref="C40:G40"/>
    <mergeCell ref="E35:G35"/>
    <mergeCell ref="B30:D30"/>
    <mergeCell ref="E30:G30"/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AN195"/>
  <sheetViews>
    <sheetView showZeros="0" zoomScale="75" zoomScaleNormal="75" workbookViewId="0">
      <selection activeCell="V49" sqref="V49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C2" s="7" t="str">
        <f>Dust!C2</f>
        <v>Permit Reference Number: BL1096IB/V012</v>
      </c>
      <c r="D2" s="37"/>
      <c r="E2" s="37"/>
      <c r="F2" s="37"/>
      <c r="G2" s="37"/>
      <c r="H2" s="37"/>
      <c r="I2" s="7"/>
      <c r="J2" s="7"/>
      <c r="K2" s="7"/>
      <c r="L2" s="7"/>
      <c r="M2" s="7"/>
      <c r="N2" s="7" t="s">
        <v>14</v>
      </c>
      <c r="O2" s="7"/>
      <c r="P2" s="7"/>
      <c r="Q2" s="7"/>
      <c r="R2" s="7"/>
      <c r="S2" s="7"/>
      <c r="T2" s="7"/>
      <c r="U2" s="7"/>
      <c r="V2" s="7"/>
      <c r="W2" s="7"/>
      <c r="X2" s="7"/>
    </row>
    <row r="3" spans="1:38" ht="12.75" customHeight="1" x14ac:dyDescent="0.2">
      <c r="A3" s="1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38" ht="12.75" customHeight="1" x14ac:dyDescent="0.2">
      <c r="A4" s="1"/>
      <c r="C4" s="7" t="s">
        <v>15</v>
      </c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</row>
    <row r="5" spans="1:38" ht="12.75" customHeight="1" x14ac:dyDescent="0.25">
      <c r="A5" s="1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43"/>
      <c r="W5" s="43"/>
      <c r="X5" s="43"/>
    </row>
    <row r="6" spans="1:38" ht="12.75" customHeight="1" x14ac:dyDescent="0.25">
      <c r="A6" s="1"/>
      <c r="C6" s="11" t="s">
        <v>34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13"/>
      <c r="U6" s="38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21</v>
      </c>
    </row>
    <row r="30" spans="1:38" ht="12.75" customHeight="1" x14ac:dyDescent="0.2">
      <c r="A30" s="21"/>
      <c r="B30" s="76">
        <f>Dust!B30</f>
        <v>42217</v>
      </c>
      <c r="C30" s="77"/>
      <c r="D30" s="78"/>
      <c r="E30" s="71" t="s">
        <v>0</v>
      </c>
      <c r="F30" s="75"/>
      <c r="G30" s="75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73" t="s">
        <v>1</v>
      </c>
      <c r="B31" s="71"/>
      <c r="C31" s="81"/>
      <c r="D31" s="24"/>
      <c r="E31" s="67" t="s">
        <v>2</v>
      </c>
      <c r="F31" s="79"/>
      <c r="G31" s="79"/>
      <c r="H31" s="23">
        <v>200</v>
      </c>
      <c r="I31" s="23">
        <v>200</v>
      </c>
      <c r="J31" s="23">
        <v>200</v>
      </c>
      <c r="K31" s="23">
        <v>200</v>
      </c>
      <c r="L31" s="23">
        <v>200</v>
      </c>
      <c r="M31" s="23">
        <v>200</v>
      </c>
      <c r="N31" s="23">
        <v>200</v>
      </c>
      <c r="O31" s="23">
        <v>200</v>
      </c>
      <c r="P31" s="23">
        <v>200</v>
      </c>
      <c r="Q31" s="23">
        <v>200</v>
      </c>
      <c r="R31" s="23">
        <v>200</v>
      </c>
      <c r="S31" s="23">
        <v>200</v>
      </c>
      <c r="T31" s="23">
        <v>200</v>
      </c>
      <c r="U31" s="23">
        <v>200</v>
      </c>
      <c r="V31" s="23">
        <v>200</v>
      </c>
      <c r="W31" s="23">
        <v>200</v>
      </c>
      <c r="X31" s="23">
        <v>200</v>
      </c>
      <c r="Y31" s="23">
        <v>200</v>
      </c>
      <c r="Z31" s="23">
        <v>200</v>
      </c>
      <c r="AA31" s="23">
        <v>200</v>
      </c>
      <c r="AB31" s="23">
        <v>200</v>
      </c>
      <c r="AC31" s="23">
        <v>200</v>
      </c>
      <c r="AD31" s="23">
        <v>200</v>
      </c>
      <c r="AE31" s="23">
        <v>200</v>
      </c>
      <c r="AF31" s="23">
        <v>200</v>
      </c>
      <c r="AG31" s="23">
        <v>200</v>
      </c>
      <c r="AH31" s="23">
        <v>200</v>
      </c>
      <c r="AI31" s="23">
        <v>200</v>
      </c>
      <c r="AJ31" s="23">
        <v>200</v>
      </c>
      <c r="AK31" s="23">
        <v>200</v>
      </c>
      <c r="AL31" s="23">
        <v>200</v>
      </c>
    </row>
    <row r="32" spans="1:38" ht="12.75" customHeight="1" x14ac:dyDescent="0.2">
      <c r="A32" s="74"/>
      <c r="B32" s="67" t="s">
        <v>3</v>
      </c>
      <c r="C32" s="80"/>
      <c r="D32" s="25">
        <f>MAX(H32:AL32)</f>
        <v>43</v>
      </c>
      <c r="E32" s="67" t="s">
        <v>17</v>
      </c>
      <c r="F32" s="79"/>
      <c r="G32" s="79"/>
      <c r="H32" s="55">
        <v>5</v>
      </c>
      <c r="I32" s="55">
        <v>6</v>
      </c>
      <c r="J32" s="55">
        <v>9</v>
      </c>
      <c r="K32" s="55">
        <v>7</v>
      </c>
      <c r="L32" s="55">
        <v>13</v>
      </c>
      <c r="M32" s="55">
        <v>14</v>
      </c>
      <c r="N32" s="55">
        <v>16</v>
      </c>
      <c r="O32" s="55">
        <v>30</v>
      </c>
      <c r="P32" s="55">
        <v>21</v>
      </c>
      <c r="Q32" s="55">
        <v>27</v>
      </c>
      <c r="R32" s="55">
        <v>21</v>
      </c>
      <c r="S32" s="55">
        <v>25</v>
      </c>
      <c r="T32" s="55">
        <v>28</v>
      </c>
      <c r="U32" s="55">
        <v>26</v>
      </c>
      <c r="V32" s="55">
        <v>27</v>
      </c>
      <c r="W32" s="55">
        <v>31</v>
      </c>
      <c r="X32" s="55">
        <v>32</v>
      </c>
      <c r="Y32" s="55">
        <v>34</v>
      </c>
      <c r="Z32" s="55">
        <v>34</v>
      </c>
      <c r="AA32" s="55">
        <v>39</v>
      </c>
      <c r="AB32" s="55">
        <v>39</v>
      </c>
      <c r="AC32" s="55">
        <v>41</v>
      </c>
      <c r="AD32" s="55">
        <v>40</v>
      </c>
      <c r="AE32" s="55">
        <v>38</v>
      </c>
      <c r="AF32" s="55">
        <v>40</v>
      </c>
      <c r="AG32" s="55">
        <v>37</v>
      </c>
      <c r="AH32" s="55">
        <v>41</v>
      </c>
      <c r="AI32" s="55">
        <v>43</v>
      </c>
      <c r="AJ32" s="55">
        <v>41</v>
      </c>
      <c r="AK32" s="55">
        <v>43</v>
      </c>
      <c r="AL32" s="56">
        <v>40</v>
      </c>
    </row>
    <row r="33" spans="1:38" ht="12.75" customHeight="1" x14ac:dyDescent="0.2">
      <c r="A33" s="74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4"/>
      <c r="B34" s="66" t="s">
        <v>7</v>
      </c>
      <c r="C34" s="66"/>
      <c r="D34" s="23">
        <f>SUM(H34:AL34)</f>
        <v>0</v>
      </c>
      <c r="E34" s="66" t="s">
        <v>8</v>
      </c>
      <c r="F34" s="66"/>
      <c r="G34" s="67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4"/>
      <c r="B35" s="67" t="s">
        <v>9</v>
      </c>
      <c r="C35" s="80"/>
      <c r="D35" s="22">
        <f>COUNTIF(H35:AL35,"y")</f>
        <v>0</v>
      </c>
      <c r="E35" s="67" t="s">
        <v>10</v>
      </c>
      <c r="F35" s="79"/>
      <c r="G35" s="79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39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4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11</v>
      </c>
      <c r="C40" s="82"/>
      <c r="D40" s="82"/>
      <c r="E40" s="82"/>
      <c r="F40" s="82"/>
      <c r="G40" s="82"/>
      <c r="I40" s="33"/>
      <c r="J40" s="33" t="s">
        <v>0</v>
      </c>
      <c r="K40" s="72">
        <f>Dust!K40</f>
        <v>42199</v>
      </c>
      <c r="L40" s="72"/>
    </row>
    <row r="41" spans="1:38" ht="12.75" customHeight="1" x14ac:dyDescent="0.2">
      <c r="B41" s="41" t="s">
        <v>16</v>
      </c>
      <c r="C41" s="50"/>
      <c r="I41" s="33"/>
      <c r="J41" s="33"/>
    </row>
    <row r="42" spans="1:38" ht="12.75" customHeight="1" x14ac:dyDescent="0.2">
      <c r="I42" s="33"/>
      <c r="J42" s="33"/>
    </row>
    <row r="43" spans="1:38" ht="12.75" customHeight="1" x14ac:dyDescent="0.2"/>
    <row r="182" spans="3:40" x14ac:dyDescent="0.2">
      <c r="C182" s="24"/>
      <c r="D182" s="65"/>
      <c r="E182" s="65"/>
      <c r="F182" s="65"/>
      <c r="G182" s="65"/>
      <c r="H182" s="65"/>
      <c r="I182" s="65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  <c r="AB182" s="24"/>
      <c r="AC182" s="24"/>
      <c r="AD182" s="24"/>
      <c r="AE182" s="24"/>
      <c r="AF182" s="24"/>
      <c r="AG182" s="24"/>
      <c r="AH182" s="24"/>
      <c r="AI182" s="24"/>
      <c r="AJ182" s="24"/>
      <c r="AK182" s="24"/>
      <c r="AL182" s="24"/>
      <c r="AM182" s="24"/>
      <c r="AN182" s="24"/>
    </row>
    <row r="183" spans="3:40" x14ac:dyDescent="0.2">
      <c r="C183" s="64"/>
      <c r="D183" s="65"/>
      <c r="E183" s="65"/>
      <c r="F183" s="24"/>
      <c r="G183" s="66"/>
      <c r="H183" s="66"/>
      <c r="I183" s="66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  <c r="AC183" s="24"/>
      <c r="AD183" s="24"/>
      <c r="AE183" s="24"/>
      <c r="AF183" s="24"/>
      <c r="AG183" s="24"/>
      <c r="AH183" s="24"/>
      <c r="AI183" s="24"/>
      <c r="AJ183" s="24"/>
      <c r="AK183" s="24"/>
      <c r="AL183" s="24"/>
      <c r="AM183" s="24"/>
      <c r="AN183" s="24"/>
    </row>
    <row r="184" spans="3:40" x14ac:dyDescent="0.2">
      <c r="C184" s="64"/>
      <c r="D184" s="66"/>
      <c r="E184" s="66"/>
      <c r="F184" s="40"/>
      <c r="G184" s="66"/>
      <c r="H184" s="66"/>
      <c r="I184" s="66"/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  <c r="AL184" s="51"/>
      <c r="AM184" s="51"/>
      <c r="AN184" s="23"/>
    </row>
    <row r="185" spans="3:40" x14ac:dyDescent="0.2">
      <c r="C185" s="64"/>
      <c r="D185" s="66"/>
      <c r="E185" s="66"/>
      <c r="F185" s="22"/>
      <c r="G185" s="66"/>
      <c r="H185" s="66"/>
      <c r="I185" s="66"/>
      <c r="J185" s="52"/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52"/>
      <c r="X185" s="52"/>
      <c r="Y185" s="52"/>
      <c r="Z185" s="52"/>
      <c r="AA185" s="52"/>
      <c r="AB185" s="52"/>
      <c r="AC185" s="52"/>
      <c r="AD185" s="52"/>
      <c r="AE185" s="52"/>
      <c r="AF185" s="52"/>
      <c r="AG185" s="52"/>
      <c r="AH185" s="52"/>
      <c r="AI185" s="52"/>
      <c r="AJ185" s="52"/>
      <c r="AK185" s="52"/>
      <c r="AL185" s="52"/>
      <c r="AM185" s="52"/>
      <c r="AN185" s="52"/>
    </row>
    <row r="186" spans="3:40" x14ac:dyDescent="0.2">
      <c r="C186" s="64"/>
      <c r="D186" s="66"/>
      <c r="E186" s="66"/>
      <c r="F186" s="22"/>
      <c r="G186" s="66"/>
      <c r="H186" s="66"/>
      <c r="I186" s="66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</row>
    <row r="187" spans="3:40" x14ac:dyDescent="0.2">
      <c r="C187" s="64"/>
      <c r="D187" s="66"/>
      <c r="E187" s="66"/>
      <c r="F187" s="22"/>
      <c r="G187" s="66"/>
      <c r="H187" s="66"/>
      <c r="I187" s="66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22"/>
      <c r="AI187" s="22"/>
      <c r="AJ187" s="22"/>
      <c r="AK187" s="22"/>
      <c r="AL187" s="22"/>
      <c r="AM187" s="22"/>
      <c r="AN187" s="22"/>
    </row>
    <row r="190" spans="3:40" x14ac:dyDescent="0.2">
      <c r="C190" s="24"/>
      <c r="D190" s="65"/>
      <c r="E190" s="65"/>
      <c r="F190" s="65"/>
      <c r="G190" s="65"/>
      <c r="H190" s="65"/>
      <c r="I190" s="65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  <c r="AC190" s="24"/>
      <c r="AD190" s="24"/>
      <c r="AE190" s="24"/>
      <c r="AF190" s="24"/>
      <c r="AG190" s="24"/>
      <c r="AH190" s="24"/>
      <c r="AI190" s="24"/>
      <c r="AJ190" s="24"/>
      <c r="AK190" s="24"/>
      <c r="AL190" s="24"/>
      <c r="AM190" s="24"/>
      <c r="AN190" s="24"/>
    </row>
    <row r="191" spans="3:40" x14ac:dyDescent="0.2">
      <c r="C191" s="64"/>
      <c r="D191" s="65"/>
      <c r="E191" s="65"/>
      <c r="F191" s="24"/>
      <c r="G191" s="66"/>
      <c r="H191" s="66"/>
      <c r="I191" s="66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24"/>
      <c r="AB191" s="24"/>
      <c r="AC191" s="24"/>
      <c r="AD191" s="24"/>
      <c r="AE191" s="24"/>
      <c r="AF191" s="24"/>
      <c r="AG191" s="24"/>
      <c r="AH191" s="24"/>
      <c r="AI191" s="24"/>
      <c r="AJ191" s="24"/>
      <c r="AK191" s="24"/>
      <c r="AL191" s="24"/>
      <c r="AM191" s="24"/>
      <c r="AN191" s="24"/>
    </row>
    <row r="192" spans="3:40" x14ac:dyDescent="0.2">
      <c r="C192" s="64"/>
      <c r="D192" s="66"/>
      <c r="E192" s="66"/>
      <c r="F192" s="40"/>
      <c r="G192" s="66"/>
      <c r="H192" s="66"/>
      <c r="I192" s="66"/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  <c r="AL192" s="51"/>
      <c r="AM192" s="51"/>
      <c r="AN192" s="23"/>
    </row>
    <row r="193" spans="3:40" x14ac:dyDescent="0.2">
      <c r="C193" s="64"/>
      <c r="D193" s="66"/>
      <c r="E193" s="66"/>
      <c r="F193" s="22"/>
      <c r="G193" s="66"/>
      <c r="H193" s="66"/>
      <c r="I193" s="66"/>
      <c r="J193" s="52"/>
      <c r="K193" s="52"/>
      <c r="L193" s="52"/>
      <c r="M193" s="52"/>
      <c r="N193" s="52"/>
      <c r="O193" s="52"/>
      <c r="P193" s="52"/>
      <c r="Q193" s="52"/>
      <c r="R193" s="52"/>
      <c r="S193" s="52"/>
      <c r="T193" s="52"/>
      <c r="U193" s="52"/>
      <c r="V193" s="52"/>
      <c r="W193" s="52"/>
      <c r="X193" s="52"/>
      <c r="Y193" s="52"/>
      <c r="Z193" s="52"/>
      <c r="AA193" s="52"/>
      <c r="AB193" s="52"/>
      <c r="AC193" s="52"/>
      <c r="AD193" s="52"/>
      <c r="AE193" s="52"/>
      <c r="AF193" s="52"/>
      <c r="AG193" s="52"/>
      <c r="AH193" s="52"/>
      <c r="AI193" s="52"/>
      <c r="AJ193" s="52"/>
      <c r="AK193" s="52"/>
      <c r="AL193" s="52"/>
      <c r="AM193" s="52"/>
      <c r="AN193" s="52"/>
    </row>
    <row r="194" spans="3:40" x14ac:dyDescent="0.2">
      <c r="C194" s="64"/>
      <c r="D194" s="66"/>
      <c r="E194" s="66"/>
      <c r="F194" s="23"/>
      <c r="G194" s="66"/>
      <c r="H194" s="66"/>
      <c r="I194" s="66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</row>
    <row r="195" spans="3:40" x14ac:dyDescent="0.2">
      <c r="C195" s="64"/>
      <c r="D195" s="66"/>
      <c r="E195" s="66"/>
      <c r="F195" s="22"/>
      <c r="G195" s="66"/>
      <c r="H195" s="66"/>
      <c r="I195" s="66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  <c r="AM195" s="22"/>
      <c r="AN195" s="22"/>
    </row>
  </sheetData>
  <mergeCells count="41">
    <mergeCell ref="K40:L40"/>
    <mergeCell ref="A31:A35"/>
    <mergeCell ref="E30:G30"/>
    <mergeCell ref="B30:D30"/>
    <mergeCell ref="E35:G35"/>
    <mergeCell ref="B35:C35"/>
    <mergeCell ref="E32:G32"/>
    <mergeCell ref="B32:C32"/>
    <mergeCell ref="E31:G31"/>
    <mergeCell ref="B31:C31"/>
    <mergeCell ref="E34:G34"/>
    <mergeCell ref="B34:C34"/>
    <mergeCell ref="E33:G33"/>
    <mergeCell ref="B33:C33"/>
    <mergeCell ref="C40:G40"/>
    <mergeCell ref="C191:C195"/>
    <mergeCell ref="D191:E191"/>
    <mergeCell ref="D193:E193"/>
    <mergeCell ref="G193:I193"/>
    <mergeCell ref="G195:I195"/>
    <mergeCell ref="D194:E194"/>
    <mergeCell ref="G194:I194"/>
    <mergeCell ref="G192:I192"/>
    <mergeCell ref="D195:E195"/>
    <mergeCell ref="G191:I191"/>
    <mergeCell ref="D192:E192"/>
    <mergeCell ref="D190:F190"/>
    <mergeCell ref="G190:I190"/>
    <mergeCell ref="G182:I182"/>
    <mergeCell ref="C183:C187"/>
    <mergeCell ref="D183:E183"/>
    <mergeCell ref="G183:I183"/>
    <mergeCell ref="D184:E184"/>
    <mergeCell ref="G184:I184"/>
    <mergeCell ref="D185:E185"/>
    <mergeCell ref="G185:I185"/>
    <mergeCell ref="D182:F182"/>
    <mergeCell ref="G186:I186"/>
    <mergeCell ref="D186:E186"/>
    <mergeCell ref="D187:E187"/>
    <mergeCell ref="G187:I187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0">
    <pageSetUpPr fitToPage="1"/>
  </sheetPr>
  <dimension ref="A1:AL43"/>
  <sheetViews>
    <sheetView showZeros="0" zoomScale="75" zoomScaleNormal="75" workbookViewId="0">
      <selection activeCell="F51" sqref="F51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C2" s="7" t="str">
        <f>Dust!C2</f>
        <v>Permit Reference Number: BL1096IB/V012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7"/>
      <c r="W2" s="7"/>
      <c r="X2" s="7"/>
    </row>
    <row r="3" spans="1:38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7"/>
      <c r="W3" s="7"/>
      <c r="X3" s="7"/>
    </row>
    <row r="4" spans="1:38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7"/>
      <c r="W4" s="7"/>
      <c r="X4" s="7"/>
    </row>
    <row r="5" spans="1:38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43"/>
      <c r="W5" s="43"/>
      <c r="X5" s="43"/>
    </row>
    <row r="6" spans="1:38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1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>
      <c r="AL28" s="48"/>
    </row>
    <row r="29" spans="1:38" ht="12.75" customHeight="1" x14ac:dyDescent="0.2">
      <c r="A29" s="19" t="s">
        <v>18</v>
      </c>
      <c r="AL29" s="48"/>
    </row>
    <row r="30" spans="1:38" ht="12.75" customHeight="1" x14ac:dyDescent="0.2">
      <c r="A30" s="21"/>
      <c r="B30" s="76">
        <f>Dust!B30</f>
        <v>42217</v>
      </c>
      <c r="C30" s="77"/>
      <c r="D30" s="78"/>
      <c r="E30" s="65" t="s">
        <v>0</v>
      </c>
      <c r="F30" s="65"/>
      <c r="G30" s="71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64" t="s">
        <v>1</v>
      </c>
      <c r="B31" s="65"/>
      <c r="C31" s="65"/>
      <c r="D31" s="24"/>
      <c r="E31" s="66" t="s">
        <v>2</v>
      </c>
      <c r="F31" s="66"/>
      <c r="G31" s="67"/>
      <c r="H31" s="23">
        <v>500</v>
      </c>
      <c r="I31" s="23">
        <v>500</v>
      </c>
      <c r="J31" s="23">
        <v>500</v>
      </c>
      <c r="K31" s="23">
        <v>500</v>
      </c>
      <c r="L31" s="23">
        <v>500</v>
      </c>
      <c r="M31" s="23">
        <v>500</v>
      </c>
      <c r="N31" s="23">
        <v>500</v>
      </c>
      <c r="O31" s="23">
        <v>500</v>
      </c>
      <c r="P31" s="23">
        <v>500</v>
      </c>
      <c r="Q31" s="23">
        <v>500</v>
      </c>
      <c r="R31" s="23">
        <v>500</v>
      </c>
      <c r="S31" s="23">
        <v>500</v>
      </c>
      <c r="T31" s="23">
        <v>500</v>
      </c>
      <c r="U31" s="23">
        <v>500</v>
      </c>
      <c r="V31" s="23">
        <v>500</v>
      </c>
      <c r="W31" s="23">
        <v>500</v>
      </c>
      <c r="X31" s="23">
        <v>500</v>
      </c>
      <c r="Y31" s="23">
        <v>500</v>
      </c>
      <c r="Z31" s="23">
        <v>500</v>
      </c>
      <c r="AA31" s="23">
        <v>500</v>
      </c>
      <c r="AB31" s="23">
        <v>500</v>
      </c>
      <c r="AC31" s="23">
        <v>500</v>
      </c>
      <c r="AD31" s="23">
        <v>500</v>
      </c>
      <c r="AE31" s="23">
        <v>1500</v>
      </c>
      <c r="AF31" s="23">
        <v>1500</v>
      </c>
      <c r="AG31" s="23">
        <v>1500</v>
      </c>
      <c r="AH31" s="23">
        <v>1500</v>
      </c>
      <c r="AI31" s="23">
        <v>1500</v>
      </c>
      <c r="AJ31" s="23">
        <v>1500</v>
      </c>
      <c r="AK31" s="23">
        <v>1500</v>
      </c>
      <c r="AL31" s="23">
        <v>1500</v>
      </c>
    </row>
    <row r="32" spans="1:38" ht="12.75" customHeight="1" x14ac:dyDescent="0.2">
      <c r="A32" s="64"/>
      <c r="B32" s="66" t="s">
        <v>3</v>
      </c>
      <c r="C32" s="66"/>
      <c r="D32" s="25">
        <f>MAX(H32:AL32)</f>
        <v>704</v>
      </c>
      <c r="E32" s="66" t="s">
        <v>17</v>
      </c>
      <c r="F32" s="66"/>
      <c r="G32" s="67"/>
      <c r="H32" s="61">
        <v>424</v>
      </c>
      <c r="I32" s="61">
        <v>434</v>
      </c>
      <c r="J32" s="61">
        <v>434</v>
      </c>
      <c r="K32" s="61">
        <v>419</v>
      </c>
      <c r="L32" s="61">
        <v>430</v>
      </c>
      <c r="M32" s="61">
        <v>415</v>
      </c>
      <c r="N32" s="61">
        <v>424</v>
      </c>
      <c r="O32" s="61">
        <v>408</v>
      </c>
      <c r="P32" s="61">
        <v>432</v>
      </c>
      <c r="Q32" s="61">
        <v>383</v>
      </c>
      <c r="R32" s="61">
        <v>426</v>
      </c>
      <c r="S32" s="61">
        <v>428</v>
      </c>
      <c r="T32" s="61">
        <v>408</v>
      </c>
      <c r="U32" s="61">
        <v>375</v>
      </c>
      <c r="V32" s="61">
        <v>414</v>
      </c>
      <c r="W32" s="61">
        <v>406</v>
      </c>
      <c r="X32" s="61">
        <v>435</v>
      </c>
      <c r="Y32" s="61">
        <v>417</v>
      </c>
      <c r="Z32" s="61">
        <v>432</v>
      </c>
      <c r="AA32" s="61">
        <v>413</v>
      </c>
      <c r="AB32" s="61">
        <v>425</v>
      </c>
      <c r="AC32" s="61">
        <v>437</v>
      </c>
      <c r="AD32" s="61">
        <v>375</v>
      </c>
      <c r="AE32" s="61">
        <v>457</v>
      </c>
      <c r="AF32" s="61">
        <v>467</v>
      </c>
      <c r="AG32" s="61">
        <v>604</v>
      </c>
      <c r="AH32" s="61">
        <v>599</v>
      </c>
      <c r="AI32" s="61">
        <v>577</v>
      </c>
      <c r="AJ32" s="61">
        <v>704</v>
      </c>
      <c r="AK32" s="61">
        <v>419</v>
      </c>
      <c r="AL32" s="61">
        <v>436</v>
      </c>
    </row>
    <row r="33" spans="1:38" ht="12.75" customHeight="1" x14ac:dyDescent="0.2">
      <c r="A33" s="64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4"/>
      <c r="B34" s="66" t="s">
        <v>7</v>
      </c>
      <c r="C34" s="66"/>
      <c r="D34" s="23">
        <f>SUM(H34:AL34)</f>
        <v>0</v>
      </c>
      <c r="E34" s="66" t="s">
        <v>8</v>
      </c>
      <c r="F34" s="66"/>
      <c r="G34" s="67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4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4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11</v>
      </c>
      <c r="C40" s="82"/>
      <c r="D40" s="82"/>
      <c r="E40" s="82"/>
      <c r="F40" s="82"/>
      <c r="G40" s="82"/>
      <c r="I40" s="33"/>
      <c r="J40" s="33" t="s">
        <v>0</v>
      </c>
      <c r="K40" s="72">
        <f>Dust!K40</f>
        <v>42199</v>
      </c>
      <c r="L40" s="72"/>
    </row>
    <row r="41" spans="1:38" ht="12.75" customHeight="1" x14ac:dyDescent="0.2">
      <c r="B41" s="41" t="s">
        <v>16</v>
      </c>
      <c r="C41" s="50"/>
      <c r="I41" s="33"/>
      <c r="J41" s="33"/>
    </row>
    <row r="42" spans="1:38" x14ac:dyDescent="0.2">
      <c r="C42" s="50"/>
      <c r="I42" s="33"/>
      <c r="J42" s="33"/>
    </row>
    <row r="43" spans="1:38" x14ac:dyDescent="0.2">
      <c r="B43" s="41" t="s">
        <v>44</v>
      </c>
      <c r="C43" s="50"/>
      <c r="I43" s="33"/>
      <c r="J43" s="33"/>
    </row>
  </sheetData>
  <mergeCells count="15">
    <mergeCell ref="C40:G40"/>
    <mergeCell ref="K40:L40"/>
    <mergeCell ref="B30:D30"/>
    <mergeCell ref="E30:G30"/>
    <mergeCell ref="B34:C34"/>
    <mergeCell ref="E34:G34"/>
    <mergeCell ref="A31:A35"/>
    <mergeCell ref="B31:C31"/>
    <mergeCell ref="E31:G31"/>
    <mergeCell ref="B32:C32"/>
    <mergeCell ref="E32:G32"/>
    <mergeCell ref="B33:C33"/>
    <mergeCell ref="E33:G33"/>
    <mergeCell ref="B35:C35"/>
    <mergeCell ref="E35:G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fitToHeight="2" orientation="landscape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5">
    <pageSetUpPr fitToPage="1"/>
  </sheetPr>
  <dimension ref="A1:AL42"/>
  <sheetViews>
    <sheetView showZeros="0" zoomScale="75" zoomScaleNormal="75" workbookViewId="0">
      <selection activeCell="R51" sqref="R51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5.5703125" style="41" customWidth="1"/>
    <col min="9" max="38" width="5.7109375" style="41" customWidth="1"/>
    <col min="39" max="16384" width="9.140625" style="41"/>
  </cols>
  <sheetData>
    <row r="1" spans="1:24" ht="12.75" customHeight="1" x14ac:dyDescent="0.2">
      <c r="A1" s="1"/>
      <c r="B1" s="2"/>
      <c r="D1" s="3"/>
      <c r="E1" s="2"/>
    </row>
    <row r="2" spans="1:24" ht="12.75" customHeight="1" x14ac:dyDescent="0.2">
      <c r="A2" s="1"/>
      <c r="C2" s="7" t="str">
        <f>Dust!C2</f>
        <v>Permit Reference Number: BL1096IB/V012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24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24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24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43"/>
      <c r="X5" s="43"/>
    </row>
    <row r="6" spans="1:24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1"/>
      <c r="V6" s="5"/>
    </row>
    <row r="7" spans="1:24" ht="12.75" customHeight="1" x14ac:dyDescent="0.2"/>
    <row r="8" spans="1:24" ht="12.75" customHeight="1" x14ac:dyDescent="0.2"/>
    <row r="9" spans="1:24" ht="12.75" customHeight="1" x14ac:dyDescent="0.2"/>
    <row r="10" spans="1:24" ht="12.75" customHeight="1" x14ac:dyDescent="0.2"/>
    <row r="11" spans="1:24" ht="12.75" customHeight="1" x14ac:dyDescent="0.2"/>
    <row r="12" spans="1:24" ht="12.75" customHeight="1" x14ac:dyDescent="0.2"/>
    <row r="13" spans="1:24" ht="12.75" customHeight="1" x14ac:dyDescent="0.2"/>
    <row r="14" spans="1:24" ht="12.75" customHeight="1" x14ac:dyDescent="0.2"/>
    <row r="15" spans="1:24" ht="12.75" customHeight="1" x14ac:dyDescent="0.2"/>
    <row r="16" spans="1:24" ht="12.75" customHeight="1" x14ac:dyDescent="0.2"/>
    <row r="17" spans="1:38" ht="12.75" customHeight="1" x14ac:dyDescent="0.2"/>
    <row r="18" spans="1:38" ht="12.75" customHeight="1" x14ac:dyDescent="0.2"/>
    <row r="19" spans="1:38" ht="12.75" customHeight="1" x14ac:dyDescent="0.2"/>
    <row r="20" spans="1:38" ht="12.75" customHeight="1" x14ac:dyDescent="0.2"/>
    <row r="21" spans="1:38" ht="12.75" customHeight="1" x14ac:dyDescent="0.2"/>
    <row r="22" spans="1:38" ht="12.75" customHeight="1" x14ac:dyDescent="0.2"/>
    <row r="23" spans="1:38" ht="12.75" customHeight="1" x14ac:dyDescent="0.2"/>
    <row r="24" spans="1:38" ht="12.75" customHeight="1" x14ac:dyDescent="0.2"/>
    <row r="25" spans="1:38" ht="12.75" customHeight="1" x14ac:dyDescent="0.2"/>
    <row r="26" spans="1:38" ht="12.75" customHeight="1" x14ac:dyDescent="0.2"/>
    <row r="27" spans="1:38" ht="12.75" customHeight="1" x14ac:dyDescent="0.2"/>
    <row r="28" spans="1:38" ht="12.75" customHeight="1" x14ac:dyDescent="0.2"/>
    <row r="29" spans="1:38" ht="12.75" customHeight="1" x14ac:dyDescent="0.2">
      <c r="A29" s="19" t="s">
        <v>18</v>
      </c>
    </row>
    <row r="30" spans="1:38" ht="12.75" customHeight="1" x14ac:dyDescent="0.2">
      <c r="A30" s="21"/>
      <c r="B30" s="76">
        <f>Dust!B30</f>
        <v>42217</v>
      </c>
      <c r="C30" s="77"/>
      <c r="D30" s="78"/>
      <c r="E30" s="65" t="s">
        <v>0</v>
      </c>
      <c r="F30" s="65"/>
      <c r="G30" s="71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64" t="s">
        <v>1</v>
      </c>
      <c r="B31" s="65"/>
      <c r="C31" s="65"/>
      <c r="D31" s="22"/>
      <c r="E31" s="66" t="s">
        <v>2</v>
      </c>
      <c r="F31" s="66"/>
      <c r="G31" s="67"/>
      <c r="H31" s="23">
        <v>50</v>
      </c>
      <c r="I31" s="23">
        <v>50</v>
      </c>
      <c r="J31" s="23">
        <v>50</v>
      </c>
      <c r="K31" s="23">
        <v>50</v>
      </c>
      <c r="L31" s="23">
        <v>50</v>
      </c>
      <c r="M31" s="23">
        <v>50</v>
      </c>
      <c r="N31" s="23">
        <v>50</v>
      </c>
      <c r="O31" s="23">
        <v>50</v>
      </c>
      <c r="P31" s="23">
        <v>50</v>
      </c>
      <c r="Q31" s="23">
        <v>50</v>
      </c>
      <c r="R31" s="23">
        <v>50</v>
      </c>
      <c r="S31" s="23">
        <v>50</v>
      </c>
      <c r="T31" s="23">
        <v>50</v>
      </c>
      <c r="U31" s="23">
        <v>50</v>
      </c>
      <c r="V31" s="23">
        <v>50</v>
      </c>
      <c r="W31" s="23">
        <v>50</v>
      </c>
      <c r="X31" s="23">
        <v>50</v>
      </c>
      <c r="Y31" s="23">
        <v>50</v>
      </c>
      <c r="Z31" s="23">
        <v>50</v>
      </c>
      <c r="AA31" s="23">
        <v>50</v>
      </c>
      <c r="AB31" s="23">
        <v>50</v>
      </c>
      <c r="AC31" s="23">
        <v>50</v>
      </c>
      <c r="AD31" s="23">
        <v>50</v>
      </c>
      <c r="AE31" s="23">
        <v>50</v>
      </c>
      <c r="AF31" s="23">
        <v>50</v>
      </c>
      <c r="AG31" s="23">
        <v>50</v>
      </c>
      <c r="AH31" s="23">
        <v>50</v>
      </c>
      <c r="AI31" s="23">
        <v>50</v>
      </c>
      <c r="AJ31" s="23">
        <v>50</v>
      </c>
      <c r="AK31" s="26">
        <v>50</v>
      </c>
      <c r="AL31" s="23">
        <v>50</v>
      </c>
    </row>
    <row r="32" spans="1:38" ht="12.75" customHeight="1" x14ac:dyDescent="0.2">
      <c r="A32" s="64"/>
      <c r="B32" s="66" t="s">
        <v>3</v>
      </c>
      <c r="C32" s="66"/>
      <c r="D32" s="25">
        <f>MAX(H32:AL32)</f>
        <v>20</v>
      </c>
      <c r="E32" s="66" t="s">
        <v>17</v>
      </c>
      <c r="F32" s="66"/>
      <c r="G32" s="67"/>
      <c r="H32" s="55">
        <v>12</v>
      </c>
      <c r="I32" s="55">
        <v>14</v>
      </c>
      <c r="J32" s="55">
        <v>13</v>
      </c>
      <c r="K32" s="55">
        <v>14</v>
      </c>
      <c r="L32" s="55">
        <v>19</v>
      </c>
      <c r="M32" s="55">
        <v>14</v>
      </c>
      <c r="N32" s="55">
        <v>13</v>
      </c>
      <c r="O32" s="55">
        <v>15</v>
      </c>
      <c r="P32" s="55">
        <v>12</v>
      </c>
      <c r="Q32" s="55">
        <v>13</v>
      </c>
      <c r="R32" s="55">
        <v>11</v>
      </c>
      <c r="S32" s="55">
        <v>12</v>
      </c>
      <c r="T32" s="55">
        <v>13</v>
      </c>
      <c r="U32" s="55">
        <v>11</v>
      </c>
      <c r="V32" s="55">
        <v>11</v>
      </c>
      <c r="W32" s="55">
        <v>15</v>
      </c>
      <c r="X32" s="55">
        <v>10</v>
      </c>
      <c r="Y32" s="55">
        <v>13</v>
      </c>
      <c r="Z32" s="55">
        <v>14</v>
      </c>
      <c r="AA32" s="55">
        <v>15</v>
      </c>
      <c r="AB32" s="55">
        <v>12</v>
      </c>
      <c r="AC32" s="55">
        <v>12</v>
      </c>
      <c r="AD32" s="55">
        <v>20</v>
      </c>
      <c r="AE32" s="55">
        <v>11</v>
      </c>
      <c r="AF32" s="55">
        <v>9</v>
      </c>
      <c r="AG32" s="55">
        <v>10</v>
      </c>
      <c r="AH32" s="55">
        <v>13</v>
      </c>
      <c r="AI32" s="55">
        <v>11</v>
      </c>
      <c r="AJ32" s="55">
        <v>12</v>
      </c>
      <c r="AK32" s="55">
        <v>19</v>
      </c>
      <c r="AL32" s="56">
        <v>11</v>
      </c>
    </row>
    <row r="33" spans="1:38" ht="12.75" customHeight="1" x14ac:dyDescent="0.2">
      <c r="A33" s="64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4"/>
      <c r="B34" s="66" t="s">
        <v>7</v>
      </c>
      <c r="C34" s="66"/>
      <c r="D34" s="23">
        <f>SUM(H34:AL34)</f>
        <v>0</v>
      </c>
      <c r="E34" s="66" t="s">
        <v>8</v>
      </c>
      <c r="F34" s="66"/>
      <c r="G34" s="67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4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4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11</v>
      </c>
      <c r="C40" s="82"/>
      <c r="D40" s="82"/>
      <c r="E40" s="82"/>
      <c r="F40" s="82"/>
      <c r="G40" s="82"/>
      <c r="I40" s="33"/>
      <c r="J40" s="33" t="s">
        <v>12</v>
      </c>
      <c r="K40" s="72">
        <f>Dust!K40</f>
        <v>42199</v>
      </c>
      <c r="L40" s="72"/>
    </row>
    <row r="41" spans="1:38" ht="12.75" customHeight="1" x14ac:dyDescent="0.2">
      <c r="B41" s="41" t="s">
        <v>16</v>
      </c>
      <c r="C41" s="50"/>
      <c r="I41" s="33"/>
      <c r="J41" s="33"/>
    </row>
    <row r="42" spans="1:38" ht="12.75" customHeight="1" x14ac:dyDescent="0.2"/>
  </sheetData>
  <mergeCells count="15">
    <mergeCell ref="B30:D30"/>
    <mergeCell ref="E30:G30"/>
    <mergeCell ref="B34:C34"/>
    <mergeCell ref="E34:G34"/>
    <mergeCell ref="C40:G40"/>
    <mergeCell ref="K40:L40"/>
    <mergeCell ref="B35:C35"/>
    <mergeCell ref="E35:G35"/>
    <mergeCell ref="A31:A35"/>
    <mergeCell ref="B31:C31"/>
    <mergeCell ref="E31:G31"/>
    <mergeCell ref="B32:C32"/>
    <mergeCell ref="E32:G32"/>
    <mergeCell ref="B33:C33"/>
    <mergeCell ref="E33:G33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61" orientation="landscape" horizontalDpi="360" verticalDpi="36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5">
    <pageSetUpPr fitToPage="1"/>
  </sheetPr>
  <dimension ref="A1:AL42"/>
  <sheetViews>
    <sheetView showZeros="0" zoomScale="75" zoomScaleNormal="75" workbookViewId="0">
      <selection activeCell="R50" sqref="R50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5.57031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  <c r="R1" s="5"/>
    </row>
    <row r="2" spans="1:38" ht="12.75" customHeight="1" x14ac:dyDescent="0.2">
      <c r="A2" s="1"/>
      <c r="C2" s="7" t="str">
        <f>Dust!C2</f>
        <v>Permit Reference Number: BL1096IB/V012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14</v>
      </c>
      <c r="O2" s="5"/>
      <c r="P2" s="5"/>
      <c r="R2" s="5"/>
      <c r="S2" s="5"/>
      <c r="T2" s="5"/>
      <c r="U2" s="5"/>
      <c r="V2" s="7"/>
      <c r="W2" s="7"/>
      <c r="X2" s="7"/>
    </row>
    <row r="3" spans="1:38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7"/>
      <c r="W3" s="7"/>
      <c r="X3" s="7"/>
    </row>
    <row r="4" spans="1:38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7"/>
      <c r="W4" s="7"/>
      <c r="X4" s="7"/>
    </row>
    <row r="5" spans="1:38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43"/>
      <c r="W5" s="43"/>
      <c r="X5" s="43"/>
    </row>
    <row r="6" spans="1:38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1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18</v>
      </c>
    </row>
    <row r="30" spans="1:38" ht="12.75" customHeight="1" x14ac:dyDescent="0.2">
      <c r="A30" s="21"/>
      <c r="B30" s="76">
        <f>Dust!B30</f>
        <v>42217</v>
      </c>
      <c r="C30" s="77"/>
      <c r="D30" s="78"/>
      <c r="E30" s="65" t="s">
        <v>0</v>
      </c>
      <c r="F30" s="65"/>
      <c r="G30" s="65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64" t="s">
        <v>1</v>
      </c>
      <c r="B31" s="65"/>
      <c r="C31" s="65"/>
      <c r="D31" s="24"/>
      <c r="E31" s="66" t="s">
        <v>2</v>
      </c>
      <c r="F31" s="66"/>
      <c r="G31" s="66"/>
      <c r="H31" s="23">
        <v>10</v>
      </c>
      <c r="I31" s="23">
        <v>10</v>
      </c>
      <c r="J31" s="23">
        <v>10</v>
      </c>
      <c r="K31" s="23">
        <v>10</v>
      </c>
      <c r="L31" s="23">
        <v>10</v>
      </c>
      <c r="M31" s="23">
        <v>10</v>
      </c>
      <c r="N31" s="23">
        <v>10</v>
      </c>
      <c r="O31" s="23">
        <v>10</v>
      </c>
      <c r="P31" s="23">
        <v>10</v>
      </c>
      <c r="Q31" s="23">
        <v>10</v>
      </c>
      <c r="R31" s="23">
        <v>10</v>
      </c>
      <c r="S31" s="23">
        <v>10</v>
      </c>
      <c r="T31" s="23">
        <v>10</v>
      </c>
      <c r="U31" s="23">
        <v>10</v>
      </c>
      <c r="V31" s="23">
        <v>10</v>
      </c>
      <c r="W31" s="23">
        <v>10</v>
      </c>
      <c r="X31" s="23">
        <v>10</v>
      </c>
      <c r="Y31" s="23">
        <v>10</v>
      </c>
      <c r="Z31" s="23">
        <v>10</v>
      </c>
      <c r="AA31" s="23">
        <v>10</v>
      </c>
      <c r="AB31" s="23">
        <v>10</v>
      </c>
      <c r="AC31" s="23">
        <v>10</v>
      </c>
      <c r="AD31" s="23">
        <v>10</v>
      </c>
      <c r="AE31" s="23">
        <v>10</v>
      </c>
      <c r="AF31" s="23">
        <v>10</v>
      </c>
      <c r="AG31" s="23">
        <v>10</v>
      </c>
      <c r="AH31" s="23">
        <v>10</v>
      </c>
      <c r="AI31" s="23">
        <v>10</v>
      </c>
      <c r="AJ31" s="23">
        <v>10</v>
      </c>
      <c r="AK31" s="26">
        <v>10</v>
      </c>
      <c r="AL31" s="23">
        <v>10</v>
      </c>
    </row>
    <row r="32" spans="1:38" ht="12.75" customHeight="1" x14ac:dyDescent="0.2">
      <c r="A32" s="64"/>
      <c r="B32" s="66" t="s">
        <v>3</v>
      </c>
      <c r="C32" s="66"/>
      <c r="D32" s="25">
        <f>MAX(H32:AL32)</f>
        <v>6.78</v>
      </c>
      <c r="E32" s="66" t="s">
        <v>17</v>
      </c>
      <c r="F32" s="66"/>
      <c r="G32" s="66"/>
      <c r="H32" s="60">
        <v>1.78</v>
      </c>
      <c r="I32" s="60">
        <v>2.1</v>
      </c>
      <c r="J32" s="60">
        <v>1.97</v>
      </c>
      <c r="K32" s="60">
        <v>1.65</v>
      </c>
      <c r="L32" s="60">
        <v>2.59</v>
      </c>
      <c r="M32" s="60">
        <v>2.79</v>
      </c>
      <c r="N32" s="60">
        <v>4.8099999999999996</v>
      </c>
      <c r="O32" s="60">
        <v>3.97</v>
      </c>
      <c r="P32" s="60">
        <v>3.69</v>
      </c>
      <c r="Q32" s="60">
        <v>3.25</v>
      </c>
      <c r="R32" s="60">
        <v>2.4900000000000002</v>
      </c>
      <c r="S32" s="60">
        <v>3.32</v>
      </c>
      <c r="T32" s="60">
        <v>6.78</v>
      </c>
      <c r="U32" s="60">
        <v>2.5299999999999998</v>
      </c>
      <c r="V32" s="60">
        <v>2.91</v>
      </c>
      <c r="W32" s="60">
        <v>3.99</v>
      </c>
      <c r="X32" s="60">
        <v>3.66</v>
      </c>
      <c r="Y32" s="60">
        <v>2.9</v>
      </c>
      <c r="Z32" s="60">
        <v>3.75</v>
      </c>
      <c r="AA32" s="60">
        <v>4.9400000000000004</v>
      </c>
      <c r="AB32" s="60">
        <v>2.15</v>
      </c>
      <c r="AC32" s="60">
        <v>1.84</v>
      </c>
      <c r="AD32" s="60">
        <v>1.97</v>
      </c>
      <c r="AE32" s="60">
        <v>1.96</v>
      </c>
      <c r="AF32" s="60">
        <v>1.84</v>
      </c>
      <c r="AG32" s="60">
        <v>1.45</v>
      </c>
      <c r="AH32" s="60">
        <v>3.51</v>
      </c>
      <c r="AI32" s="60">
        <v>1.32</v>
      </c>
      <c r="AJ32" s="60">
        <v>0.83</v>
      </c>
      <c r="AK32" s="60">
        <v>1.05</v>
      </c>
      <c r="AL32" s="60">
        <v>0.89</v>
      </c>
    </row>
    <row r="33" spans="1:38" ht="12.75" customHeight="1" x14ac:dyDescent="0.2">
      <c r="A33" s="64"/>
      <c r="B33" s="66" t="s">
        <v>4</v>
      </c>
      <c r="C33" s="66"/>
      <c r="D33" s="22"/>
      <c r="E33" s="66" t="s">
        <v>5</v>
      </c>
      <c r="F33" s="66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4"/>
      <c r="B34" s="66" t="s">
        <v>7</v>
      </c>
      <c r="C34" s="66"/>
      <c r="D34" s="23">
        <f>SUM(H34:AL34)</f>
        <v>0</v>
      </c>
      <c r="E34" s="66" t="s">
        <v>8</v>
      </c>
      <c r="F34" s="66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4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6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35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6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13</v>
      </c>
      <c r="C40" s="82"/>
      <c r="D40" s="82"/>
      <c r="E40" s="82"/>
      <c r="F40" s="82"/>
      <c r="G40" s="82"/>
      <c r="I40" s="33"/>
      <c r="J40" s="33" t="s">
        <v>12</v>
      </c>
      <c r="K40" s="72">
        <f>Dust!K40</f>
        <v>42199</v>
      </c>
      <c r="L40" s="72"/>
    </row>
    <row r="41" spans="1:38" ht="12.75" customHeight="1" x14ac:dyDescent="0.2">
      <c r="B41" s="41" t="s">
        <v>16</v>
      </c>
      <c r="C41" s="50"/>
      <c r="I41" s="33"/>
      <c r="J41" s="33"/>
    </row>
    <row r="42" spans="1:38" ht="12.75" customHeight="1" x14ac:dyDescent="0.2"/>
  </sheetData>
  <mergeCells count="15">
    <mergeCell ref="C40:G40"/>
    <mergeCell ref="K40:L40"/>
    <mergeCell ref="B30:D30"/>
    <mergeCell ref="E30:G30"/>
    <mergeCell ref="B34:C34"/>
    <mergeCell ref="E34:G34"/>
    <mergeCell ref="A31:A35"/>
    <mergeCell ref="B31:C31"/>
    <mergeCell ref="E31:G31"/>
    <mergeCell ref="B32:C32"/>
    <mergeCell ref="E32:G32"/>
    <mergeCell ref="B33:C33"/>
    <mergeCell ref="E33:G33"/>
    <mergeCell ref="B35:C35"/>
    <mergeCell ref="E35:G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2">
    <pageSetUpPr fitToPage="1"/>
  </sheetPr>
  <dimension ref="A1:AL41"/>
  <sheetViews>
    <sheetView showZeros="0" zoomScale="75" zoomScaleNormal="80" workbookViewId="0">
      <selection activeCell="T47" sqref="T47"/>
    </sheetView>
  </sheetViews>
  <sheetFormatPr defaultRowHeight="12.75" x14ac:dyDescent="0.2"/>
  <cols>
    <col min="1" max="1" width="10.710937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7109375" style="41" customWidth="1"/>
    <col min="7" max="7" width="6.85546875" style="41" customWidth="1"/>
    <col min="8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C2" s="7" t="str">
        <f>Dust!C2</f>
        <v>Permit Reference Number: BL1096IB/V012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20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43"/>
      <c r="X5" s="43"/>
    </row>
    <row r="6" spans="1:38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2"/>
      <c r="V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18</v>
      </c>
    </row>
    <row r="30" spans="1:38" ht="12.75" customHeight="1" x14ac:dyDescent="0.2">
      <c r="A30" s="21"/>
      <c r="B30" s="76">
        <f>Dust!B30</f>
        <v>42217</v>
      </c>
      <c r="C30" s="77"/>
      <c r="D30" s="78"/>
      <c r="E30" s="65" t="s">
        <v>0</v>
      </c>
      <c r="F30" s="65"/>
      <c r="G30" s="71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64" t="s">
        <v>1</v>
      </c>
      <c r="B31" s="65"/>
      <c r="C31" s="65"/>
      <c r="D31" s="24"/>
      <c r="E31" s="66" t="s">
        <v>2</v>
      </c>
      <c r="F31" s="66"/>
      <c r="G31" s="67"/>
      <c r="H31" s="23">
        <v>1200</v>
      </c>
      <c r="I31" s="23">
        <v>1200</v>
      </c>
      <c r="J31" s="23">
        <v>1200</v>
      </c>
      <c r="K31" s="23">
        <v>1200</v>
      </c>
      <c r="L31" s="23">
        <v>1200</v>
      </c>
      <c r="M31" s="23">
        <v>1200</v>
      </c>
      <c r="N31" s="23">
        <v>1200</v>
      </c>
      <c r="O31" s="23">
        <v>1200</v>
      </c>
      <c r="P31" s="23">
        <v>1200</v>
      </c>
      <c r="Q31" s="23">
        <v>1200</v>
      </c>
      <c r="R31" s="23">
        <v>1200</v>
      </c>
      <c r="S31" s="23">
        <v>1200</v>
      </c>
      <c r="T31" s="23">
        <v>1200</v>
      </c>
      <c r="U31" s="23">
        <v>1200</v>
      </c>
      <c r="V31" s="23">
        <v>1200</v>
      </c>
      <c r="W31" s="23">
        <v>1200</v>
      </c>
      <c r="X31" s="23">
        <v>1200</v>
      </c>
      <c r="Y31" s="23">
        <v>1200</v>
      </c>
      <c r="Z31" s="23">
        <v>1200</v>
      </c>
      <c r="AA31" s="23">
        <v>1200</v>
      </c>
      <c r="AB31" s="23">
        <v>1200</v>
      </c>
      <c r="AC31" s="23">
        <v>1200</v>
      </c>
      <c r="AD31" s="23">
        <v>1200</v>
      </c>
      <c r="AE31" s="23">
        <v>1200</v>
      </c>
      <c r="AF31" s="23">
        <v>1200</v>
      </c>
      <c r="AG31" s="23">
        <v>1200</v>
      </c>
      <c r="AH31" s="23">
        <v>1200</v>
      </c>
      <c r="AI31" s="23">
        <v>1200</v>
      </c>
      <c r="AJ31" s="23">
        <v>1200</v>
      </c>
      <c r="AK31" s="26">
        <v>1200</v>
      </c>
      <c r="AL31" s="23">
        <v>1200</v>
      </c>
    </row>
    <row r="32" spans="1:38" ht="12.75" customHeight="1" x14ac:dyDescent="0.2">
      <c r="A32" s="64"/>
      <c r="B32" s="66" t="s">
        <v>3</v>
      </c>
      <c r="C32" s="66"/>
      <c r="D32" s="25">
        <f>MAX(H32:AL32)</f>
        <v>448</v>
      </c>
      <c r="E32" s="66" t="s">
        <v>17</v>
      </c>
      <c r="F32" s="66"/>
      <c r="G32" s="67"/>
      <c r="H32" s="55">
        <v>372</v>
      </c>
      <c r="I32" s="55">
        <v>390</v>
      </c>
      <c r="J32" s="55">
        <v>420</v>
      </c>
      <c r="K32" s="55">
        <v>404</v>
      </c>
      <c r="L32" s="55">
        <v>421</v>
      </c>
      <c r="M32" s="55">
        <v>413</v>
      </c>
      <c r="N32" s="55">
        <v>408</v>
      </c>
      <c r="O32" s="55">
        <v>439</v>
      </c>
      <c r="P32" s="55">
        <v>383</v>
      </c>
      <c r="Q32" s="55">
        <v>381</v>
      </c>
      <c r="R32" s="55">
        <v>381</v>
      </c>
      <c r="S32" s="55">
        <v>414</v>
      </c>
      <c r="T32" s="55">
        <v>409</v>
      </c>
      <c r="U32" s="55">
        <v>379</v>
      </c>
      <c r="V32" s="55">
        <v>380</v>
      </c>
      <c r="W32" s="55">
        <v>409</v>
      </c>
      <c r="X32" s="55">
        <v>371</v>
      </c>
      <c r="Y32" s="55">
        <v>406</v>
      </c>
      <c r="Z32" s="55">
        <v>401</v>
      </c>
      <c r="AA32" s="55">
        <v>422</v>
      </c>
      <c r="AB32" s="55">
        <v>389</v>
      </c>
      <c r="AC32" s="55">
        <v>383</v>
      </c>
      <c r="AD32" s="55">
        <v>448</v>
      </c>
      <c r="AE32" s="55">
        <v>408</v>
      </c>
      <c r="AF32" s="55">
        <v>394</v>
      </c>
      <c r="AG32" s="55">
        <v>357</v>
      </c>
      <c r="AH32" s="55">
        <v>404</v>
      </c>
      <c r="AI32" s="55">
        <v>391</v>
      </c>
      <c r="AJ32" s="55">
        <v>395</v>
      </c>
      <c r="AK32" s="55">
        <v>435</v>
      </c>
      <c r="AL32" s="56">
        <v>379</v>
      </c>
    </row>
    <row r="33" spans="1:38" ht="12.75" customHeight="1" x14ac:dyDescent="0.2">
      <c r="A33" s="64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4"/>
      <c r="B34" s="66" t="s">
        <v>7</v>
      </c>
      <c r="C34" s="66"/>
      <c r="D34" s="23">
        <f>SUM(H34:AL34)</f>
        <v>0</v>
      </c>
      <c r="E34" s="66" t="s">
        <v>8</v>
      </c>
      <c r="F34" s="66"/>
      <c r="G34" s="67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4"/>
      <c r="B35" s="66" t="s">
        <v>9</v>
      </c>
      <c r="C35" s="66"/>
      <c r="D35" s="52"/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I39" s="33"/>
      <c r="J39" s="33"/>
    </row>
    <row r="40" spans="1:38" ht="12.75" customHeight="1" x14ac:dyDescent="0.2">
      <c r="B40" s="41" t="s">
        <v>13</v>
      </c>
      <c r="C40" s="82"/>
      <c r="D40" s="82"/>
      <c r="E40" s="82"/>
      <c r="F40" s="82"/>
      <c r="G40" s="82"/>
      <c r="I40" s="33"/>
      <c r="J40" s="33" t="s">
        <v>0</v>
      </c>
      <c r="K40" s="72">
        <f>Dust!K40</f>
        <v>42199</v>
      </c>
      <c r="L40" s="72"/>
    </row>
    <row r="41" spans="1:38" ht="12.75" customHeight="1" x14ac:dyDescent="0.2">
      <c r="B41" s="41" t="s">
        <v>19</v>
      </c>
      <c r="C41" s="50"/>
      <c r="I41" s="33"/>
      <c r="J41" s="33"/>
    </row>
  </sheetData>
  <mergeCells count="15">
    <mergeCell ref="K40:L40"/>
    <mergeCell ref="C40:G40"/>
    <mergeCell ref="B30:D30"/>
    <mergeCell ref="E30:G30"/>
    <mergeCell ref="E35:G35"/>
    <mergeCell ref="B34:C34"/>
    <mergeCell ref="E34:G34"/>
    <mergeCell ref="B35:C35"/>
    <mergeCell ref="A31:A35"/>
    <mergeCell ref="B31:C31"/>
    <mergeCell ref="E31:G31"/>
    <mergeCell ref="B32:C32"/>
    <mergeCell ref="E32:G32"/>
    <mergeCell ref="B33:C33"/>
    <mergeCell ref="E33:G33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9">
    <pageSetUpPr fitToPage="1"/>
  </sheetPr>
  <dimension ref="A1:AL50"/>
  <sheetViews>
    <sheetView showZeros="0" zoomScale="75" zoomScaleNormal="75" workbookViewId="0">
      <selection activeCell="AC45" sqref="AC45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7" t="str">
        <f>Dust!C2</f>
        <v>Permit Reference Number: BL1096IB/V012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38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33</v>
      </c>
      <c r="AL29" s="49"/>
    </row>
    <row r="30" spans="1:38" ht="12.75" customHeight="1" x14ac:dyDescent="0.2">
      <c r="A30" s="21"/>
      <c r="B30" s="76">
        <f>Dust!B30</f>
        <v>42217</v>
      </c>
      <c r="C30" s="77"/>
      <c r="D30" s="78"/>
      <c r="E30" s="65" t="s">
        <v>0</v>
      </c>
      <c r="F30" s="65"/>
      <c r="G30" s="71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4" t="s">
        <v>1</v>
      </c>
      <c r="B31" s="65"/>
      <c r="C31" s="65"/>
      <c r="D31" s="24"/>
      <c r="E31" s="66" t="s">
        <v>2</v>
      </c>
      <c r="F31" s="66"/>
      <c r="G31" s="67"/>
      <c r="H31" s="23">
        <v>50</v>
      </c>
      <c r="I31" s="23">
        <v>50</v>
      </c>
      <c r="J31" s="23">
        <v>50</v>
      </c>
      <c r="K31" s="23">
        <v>50</v>
      </c>
      <c r="L31" s="23">
        <v>50</v>
      </c>
      <c r="M31" s="23">
        <v>50</v>
      </c>
      <c r="N31" s="23">
        <v>50</v>
      </c>
      <c r="O31" s="23">
        <v>50</v>
      </c>
      <c r="P31" s="23">
        <v>50</v>
      </c>
      <c r="Q31" s="23">
        <v>50</v>
      </c>
      <c r="R31" s="23">
        <v>50</v>
      </c>
      <c r="S31" s="23">
        <v>50</v>
      </c>
      <c r="T31" s="23">
        <v>50</v>
      </c>
      <c r="U31" s="23">
        <v>50</v>
      </c>
      <c r="V31" s="23">
        <v>50</v>
      </c>
      <c r="W31" s="23">
        <v>50</v>
      </c>
      <c r="X31" s="23">
        <v>50</v>
      </c>
      <c r="Y31" s="23">
        <v>50</v>
      </c>
      <c r="Z31" s="23">
        <v>50</v>
      </c>
      <c r="AA31" s="23">
        <v>50</v>
      </c>
      <c r="AB31" s="23">
        <v>50</v>
      </c>
      <c r="AC31" s="23">
        <v>50</v>
      </c>
      <c r="AD31" s="23">
        <v>50</v>
      </c>
      <c r="AE31" s="23">
        <v>50</v>
      </c>
      <c r="AF31" s="23">
        <v>50</v>
      </c>
      <c r="AG31" s="23">
        <v>50</v>
      </c>
      <c r="AH31" s="23">
        <v>50</v>
      </c>
      <c r="AI31" s="23">
        <v>50</v>
      </c>
      <c r="AJ31" s="23">
        <v>50</v>
      </c>
      <c r="AK31" s="23">
        <v>50</v>
      </c>
      <c r="AL31" s="23">
        <v>50</v>
      </c>
    </row>
    <row r="32" spans="1:38" ht="12.75" customHeight="1" x14ac:dyDescent="0.2">
      <c r="A32" s="64"/>
      <c r="B32" s="66" t="s">
        <v>3</v>
      </c>
      <c r="C32" s="66"/>
      <c r="D32" s="25">
        <f>MAX(H32:AL32)</f>
        <v>44.580255349892703</v>
      </c>
      <c r="E32" s="66" t="s">
        <v>32</v>
      </c>
      <c r="F32" s="66"/>
      <c r="G32" s="67"/>
      <c r="H32" s="60">
        <v>10.490506756339174</v>
      </c>
      <c r="I32" s="60">
        <v>14.730394861737002</v>
      </c>
      <c r="J32" s="60">
        <v>14.401223794193895</v>
      </c>
      <c r="K32" s="60">
        <v>18.653479339448456</v>
      </c>
      <c r="L32" s="60">
        <v>18.644615476257297</v>
      </c>
      <c r="M32" s="60">
        <v>18.088609550574287</v>
      </c>
      <c r="N32" s="60">
        <v>22.054041922731269</v>
      </c>
      <c r="O32" s="60">
        <v>18.938060090979572</v>
      </c>
      <c r="P32" s="60">
        <v>18.617778722324406</v>
      </c>
      <c r="Q32" s="60">
        <v>14.329481850457642</v>
      </c>
      <c r="R32" s="60">
        <v>18.094694850660392</v>
      </c>
      <c r="S32" s="60">
        <v>21.741711079638861</v>
      </c>
      <c r="T32" s="60">
        <v>31.677533720973482</v>
      </c>
      <c r="U32" s="60">
        <v>27.647709652259909</v>
      </c>
      <c r="V32" s="60">
        <v>21.131098409894026</v>
      </c>
      <c r="W32" s="60">
        <v>26.038543348321721</v>
      </c>
      <c r="X32" s="60">
        <v>25.277749982738154</v>
      </c>
      <c r="Y32" s="60">
        <v>26.510118616731106</v>
      </c>
      <c r="Z32" s="60">
        <v>28.279482968208388</v>
      </c>
      <c r="AA32" s="60">
        <v>29.184644524940524</v>
      </c>
      <c r="AB32" s="60">
        <v>33.14270144605711</v>
      </c>
      <c r="AC32" s="60">
        <v>35.92221279727795</v>
      </c>
      <c r="AD32" s="60">
        <v>44.580255349892703</v>
      </c>
      <c r="AE32" s="60">
        <v>32.769700378241566</v>
      </c>
      <c r="AF32" s="60">
        <v>24.605177673255628</v>
      </c>
      <c r="AG32" s="60">
        <v>20.423410329092068</v>
      </c>
      <c r="AH32" s="60">
        <v>19.732016988664839</v>
      </c>
      <c r="AI32" s="60">
        <v>20.279150797072727</v>
      </c>
      <c r="AJ32" s="60">
        <v>22.230113285589194</v>
      </c>
      <c r="AK32" s="60">
        <v>28.589483049217858</v>
      </c>
      <c r="AL32" s="62">
        <v>25.659679488892085</v>
      </c>
    </row>
    <row r="33" spans="1:38" ht="12.75" customHeight="1" x14ac:dyDescent="0.2">
      <c r="A33" s="64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4"/>
      <c r="B34" s="66" t="s">
        <v>7</v>
      </c>
      <c r="C34" s="66"/>
      <c r="D34" s="23">
        <f>SUM(H34:AL34)</f>
        <v>0</v>
      </c>
      <c r="E34" s="66" t="s">
        <v>8</v>
      </c>
      <c r="F34" s="66"/>
      <c r="G34" s="67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4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2"/>
      <c r="D40" s="82"/>
      <c r="E40" s="82"/>
      <c r="F40" s="82"/>
      <c r="G40" s="82"/>
      <c r="I40" s="33"/>
      <c r="J40" s="33" t="s">
        <v>12</v>
      </c>
      <c r="K40" s="72">
        <f>Dust!K40</f>
        <v>42199</v>
      </c>
      <c r="L40" s="72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K40:L40"/>
    <mergeCell ref="C40:G40"/>
    <mergeCell ref="E35:G35"/>
    <mergeCell ref="B30:D30"/>
    <mergeCell ref="E30:G30"/>
    <mergeCell ref="B33:C33"/>
    <mergeCell ref="E33:G33"/>
    <mergeCell ref="B34:C34"/>
    <mergeCell ref="E34:G34"/>
    <mergeCell ref="B35:C35"/>
    <mergeCell ref="A31:A35"/>
    <mergeCell ref="B31:C31"/>
    <mergeCell ref="E31:G31"/>
    <mergeCell ref="B32:C32"/>
    <mergeCell ref="E32:G32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31">
    <pageSetUpPr fitToPage="1"/>
  </sheetPr>
  <dimension ref="A1:AL50"/>
  <sheetViews>
    <sheetView showZeros="0" zoomScale="75" zoomScaleNormal="75" workbookViewId="0">
      <selection activeCell="C2" sqref="C2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7" t="str">
        <f>Dust!C2</f>
        <v>Permit Reference Number: BL1096IB/V012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35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22</v>
      </c>
      <c r="AL29" s="49"/>
    </row>
    <row r="30" spans="1:38" ht="12.75" customHeight="1" x14ac:dyDescent="0.2">
      <c r="A30" s="21"/>
      <c r="B30" s="76">
        <f>Dust!B30</f>
        <v>42217</v>
      </c>
      <c r="C30" s="77"/>
      <c r="D30" s="78"/>
      <c r="E30" s="65" t="s">
        <v>0</v>
      </c>
      <c r="F30" s="65"/>
      <c r="G30" s="71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4" t="s">
        <v>1</v>
      </c>
      <c r="B31" s="65"/>
      <c r="C31" s="65"/>
      <c r="D31" s="24"/>
      <c r="E31" s="66" t="s">
        <v>2</v>
      </c>
      <c r="F31" s="66"/>
      <c r="G31" s="67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64"/>
      <c r="B32" s="66" t="s">
        <v>3</v>
      </c>
      <c r="C32" s="66"/>
      <c r="D32" s="25">
        <f>MAX(H32:AL32)</f>
        <v>0</v>
      </c>
      <c r="E32" s="66" t="s">
        <v>23</v>
      </c>
      <c r="F32" s="66"/>
      <c r="G32" s="67"/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</row>
    <row r="33" spans="1:38" ht="12.75" customHeight="1" x14ac:dyDescent="0.2">
      <c r="A33" s="64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4"/>
      <c r="B34" s="66" t="s">
        <v>7</v>
      </c>
      <c r="C34" s="66"/>
      <c r="D34" s="23">
        <f>SUM(H34:AL34)</f>
        <v>0</v>
      </c>
      <c r="E34" s="66" t="s">
        <v>8</v>
      </c>
      <c r="F34" s="66"/>
      <c r="G34" s="67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4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B37" s="41" t="s">
        <v>41</v>
      </c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2"/>
      <c r="D40" s="82"/>
      <c r="E40" s="82"/>
      <c r="F40" s="82"/>
      <c r="G40" s="82"/>
      <c r="I40" s="33"/>
      <c r="J40" s="33" t="s">
        <v>12</v>
      </c>
      <c r="K40" s="72">
        <f>Dust!K40</f>
        <v>42199</v>
      </c>
      <c r="L40" s="72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K40:L40"/>
    <mergeCell ref="C40:G40"/>
    <mergeCell ref="E35:G35"/>
    <mergeCell ref="B30:D30"/>
    <mergeCell ref="E30:G30"/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4">
    <pageSetUpPr fitToPage="1"/>
  </sheetPr>
  <dimension ref="A1:AL50"/>
  <sheetViews>
    <sheetView showZeros="0" zoomScale="75" zoomScaleNormal="75" workbookViewId="0">
      <selection activeCell="C2" sqref="C2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7" t="str">
        <f>Dust!C2</f>
        <v>Permit Reference Number: BL1096IB/V012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36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24</v>
      </c>
      <c r="AL29" s="49"/>
    </row>
    <row r="30" spans="1:38" ht="12.75" customHeight="1" x14ac:dyDescent="0.2">
      <c r="A30" s="21"/>
      <c r="B30" s="76">
        <f>Dust!B30</f>
        <v>42217</v>
      </c>
      <c r="C30" s="77"/>
      <c r="D30" s="78"/>
      <c r="E30" s="65" t="s">
        <v>0</v>
      </c>
      <c r="F30" s="65"/>
      <c r="G30" s="71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4" t="s">
        <v>1</v>
      </c>
      <c r="B31" s="65"/>
      <c r="C31" s="65"/>
      <c r="D31" s="24"/>
      <c r="E31" s="66" t="s">
        <v>2</v>
      </c>
      <c r="F31" s="66"/>
      <c r="G31" s="67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64"/>
      <c r="B32" s="66" t="s">
        <v>3</v>
      </c>
      <c r="C32" s="66"/>
      <c r="D32" s="25">
        <f>MAX(H32:AL32)</f>
        <v>0</v>
      </c>
      <c r="E32" s="66" t="s">
        <v>25</v>
      </c>
      <c r="F32" s="66"/>
      <c r="G32" s="67"/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</row>
    <row r="33" spans="1:38" ht="12.75" customHeight="1" x14ac:dyDescent="0.2">
      <c r="A33" s="64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4"/>
      <c r="B34" s="66" t="s">
        <v>7</v>
      </c>
      <c r="C34" s="66"/>
      <c r="D34" s="23">
        <f>SUM(H34:AL34)</f>
        <v>0</v>
      </c>
      <c r="E34" s="66" t="s">
        <v>8</v>
      </c>
      <c r="F34" s="66"/>
      <c r="G34" s="67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4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B37" s="41" t="s">
        <v>42</v>
      </c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2"/>
      <c r="D40" s="82"/>
      <c r="E40" s="82"/>
      <c r="F40" s="82"/>
      <c r="G40" s="82"/>
      <c r="I40" s="33"/>
      <c r="J40" s="33" t="s">
        <v>12</v>
      </c>
      <c r="K40" s="72">
        <f>Dust!K40</f>
        <v>42199</v>
      </c>
      <c r="L40" s="72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K40:L40"/>
    <mergeCell ref="C40:G40"/>
    <mergeCell ref="E35:G35"/>
    <mergeCell ref="B30:D30"/>
    <mergeCell ref="E30:G30"/>
    <mergeCell ref="B33:C33"/>
    <mergeCell ref="E33:G33"/>
    <mergeCell ref="B34:C34"/>
    <mergeCell ref="E34:G34"/>
    <mergeCell ref="B35:C35"/>
    <mergeCell ref="A31:A35"/>
    <mergeCell ref="B31:C31"/>
    <mergeCell ref="E31:G31"/>
    <mergeCell ref="B32:C32"/>
    <mergeCell ref="E32:G32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6">
    <pageSetUpPr fitToPage="1"/>
  </sheetPr>
  <dimension ref="A1:AL50"/>
  <sheetViews>
    <sheetView showZeros="0" zoomScale="75" zoomScaleNormal="75" workbookViewId="0">
      <selection activeCell="S52" sqref="S52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7" t="str">
        <f>Dust!C2</f>
        <v>Permit Reference Number: BL1096IB/V012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37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27</v>
      </c>
      <c r="AL29" s="49"/>
    </row>
    <row r="30" spans="1:38" ht="12.75" customHeight="1" x14ac:dyDescent="0.2">
      <c r="A30" s="21"/>
      <c r="B30" s="76">
        <f>Dust!B30</f>
        <v>42217</v>
      </c>
      <c r="C30" s="77"/>
      <c r="D30" s="78"/>
      <c r="E30" s="65" t="s">
        <v>0</v>
      </c>
      <c r="F30" s="65"/>
      <c r="G30" s="71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4" t="s">
        <v>1</v>
      </c>
      <c r="B31" s="65"/>
      <c r="C31" s="65"/>
      <c r="D31" s="24"/>
      <c r="E31" s="66" t="s">
        <v>2</v>
      </c>
      <c r="F31" s="66"/>
      <c r="G31" s="67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64"/>
      <c r="B32" s="66" t="s">
        <v>3</v>
      </c>
      <c r="C32" s="66"/>
      <c r="D32" s="25">
        <f>MAX(H32:AL32)</f>
        <v>4.3099999999999996</v>
      </c>
      <c r="E32" s="66" t="s">
        <v>26</v>
      </c>
      <c r="F32" s="66"/>
      <c r="G32" s="67"/>
      <c r="H32" s="54">
        <v>3.65</v>
      </c>
      <c r="I32" s="54">
        <v>4.3099999999999996</v>
      </c>
      <c r="J32" s="54">
        <v>3.85</v>
      </c>
      <c r="K32" s="54">
        <v>0.7</v>
      </c>
      <c r="L32" s="54">
        <v>0.8</v>
      </c>
      <c r="M32" s="54">
        <v>1.22</v>
      </c>
      <c r="N32" s="54">
        <v>1.08</v>
      </c>
      <c r="O32" s="54">
        <v>1.1000000000000001</v>
      </c>
      <c r="P32" s="54">
        <v>1.1200000000000001</v>
      </c>
      <c r="Q32" s="54">
        <v>0.92</v>
      </c>
      <c r="R32" s="54">
        <v>0.78</v>
      </c>
      <c r="S32" s="54">
        <v>0.8</v>
      </c>
      <c r="T32" s="54">
        <v>0.88</v>
      </c>
      <c r="U32" s="54">
        <v>0.62</v>
      </c>
      <c r="V32" s="54">
        <v>0.56999999999999995</v>
      </c>
      <c r="W32" s="54">
        <v>0.08</v>
      </c>
      <c r="X32" s="54">
        <v>0.9</v>
      </c>
      <c r="Y32" s="54">
        <v>0.55000000000000004</v>
      </c>
      <c r="Z32" s="54">
        <v>0.69</v>
      </c>
      <c r="AA32" s="54">
        <v>0.82</v>
      </c>
      <c r="AB32" s="54">
        <v>0.89</v>
      </c>
      <c r="AC32" s="54">
        <v>0.83</v>
      </c>
      <c r="AD32" s="54">
        <v>0.98</v>
      </c>
      <c r="AE32" s="54">
        <v>0.85</v>
      </c>
      <c r="AF32" s="54">
        <v>0.42</v>
      </c>
      <c r="AG32" s="54">
        <v>1.1200000000000001</v>
      </c>
      <c r="AH32" s="54">
        <v>1.05</v>
      </c>
      <c r="AI32" s="54">
        <v>0.84</v>
      </c>
      <c r="AJ32" s="54">
        <v>0.73</v>
      </c>
      <c r="AK32" s="54">
        <v>1.0900000000000001</v>
      </c>
      <c r="AL32" s="53">
        <v>1.1399999999999999</v>
      </c>
    </row>
    <row r="33" spans="1:38" ht="12.75" customHeight="1" x14ac:dyDescent="0.2">
      <c r="A33" s="64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4"/>
      <c r="B34" s="66" t="s">
        <v>7</v>
      </c>
      <c r="C34" s="66"/>
      <c r="D34" s="23">
        <f>SUM(H34:AL34)</f>
        <v>0</v>
      </c>
      <c r="E34" s="66" t="s">
        <v>8</v>
      </c>
      <c r="F34" s="66"/>
      <c r="G34" s="67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4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2"/>
      <c r="D40" s="82"/>
      <c r="E40" s="82"/>
      <c r="F40" s="82"/>
      <c r="G40" s="82"/>
      <c r="I40" s="33"/>
      <c r="J40" s="33" t="s">
        <v>12</v>
      </c>
      <c r="K40" s="72">
        <f>Dust!K40</f>
        <v>42199</v>
      </c>
      <c r="L40" s="72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K40:L40"/>
    <mergeCell ref="C40:G40"/>
    <mergeCell ref="E35:G35"/>
    <mergeCell ref="B30:D30"/>
    <mergeCell ref="E30:G30"/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</mergeCells>
  <phoneticPr fontId="0" type="noConversion"/>
  <conditionalFormatting sqref="H32:AL32">
    <cfRule type="cellIs" dxfId="2" priority="1" stopIfTrue="1" operator="greaterThanOrEqual">
      <formula>30</formula>
    </cfRule>
  </conditionalFormatting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7">
    <pageSetUpPr fitToPage="1"/>
  </sheetPr>
  <dimension ref="A1:AL50"/>
  <sheetViews>
    <sheetView showZeros="0" zoomScale="75" zoomScaleNormal="75" workbookViewId="0">
      <selection activeCell="P50" sqref="P50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7" t="str">
        <f>Dust!C2</f>
        <v>Permit Reference Number: BL1096IB/V012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40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29</v>
      </c>
      <c r="AL29" s="49"/>
    </row>
    <row r="30" spans="1:38" ht="12.75" customHeight="1" x14ac:dyDescent="0.2">
      <c r="A30" s="21"/>
      <c r="B30" s="76">
        <f>Dust!B30</f>
        <v>42217</v>
      </c>
      <c r="C30" s="77"/>
      <c r="D30" s="78"/>
      <c r="E30" s="65" t="s">
        <v>0</v>
      </c>
      <c r="F30" s="65"/>
      <c r="G30" s="71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4" t="s">
        <v>1</v>
      </c>
      <c r="B31" s="65"/>
      <c r="C31" s="65"/>
      <c r="D31" s="24"/>
      <c r="E31" s="66" t="s">
        <v>2</v>
      </c>
      <c r="F31" s="66"/>
      <c r="G31" s="67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64"/>
      <c r="B32" s="66" t="s">
        <v>3</v>
      </c>
      <c r="C32" s="66"/>
      <c r="D32" s="25">
        <f>MAX(H32:AL32)</f>
        <v>21.14</v>
      </c>
      <c r="E32" s="66" t="s">
        <v>28</v>
      </c>
      <c r="F32" s="66"/>
      <c r="G32" s="67"/>
      <c r="H32" s="63">
        <v>19.36</v>
      </c>
      <c r="I32" s="63">
        <v>21.14</v>
      </c>
      <c r="J32" s="63"/>
      <c r="K32" s="63"/>
      <c r="L32" s="63"/>
      <c r="M32" s="63"/>
      <c r="N32" s="63"/>
      <c r="O32" s="63"/>
      <c r="P32" s="63">
        <v>9.52</v>
      </c>
      <c r="Q32" s="63">
        <v>11.93</v>
      </c>
      <c r="R32" s="63">
        <v>5.62</v>
      </c>
      <c r="S32" s="63">
        <v>0.23</v>
      </c>
      <c r="T32" s="63">
        <v>0.18</v>
      </c>
      <c r="U32" s="63">
        <v>0.19</v>
      </c>
      <c r="V32" s="63">
        <v>0.17</v>
      </c>
      <c r="W32" s="63">
        <v>0.11</v>
      </c>
      <c r="X32" s="63">
        <v>0.3</v>
      </c>
      <c r="Y32" s="63">
        <v>0.24</v>
      </c>
      <c r="Z32" s="63">
        <v>0.2</v>
      </c>
      <c r="AA32" s="63">
        <v>0.21</v>
      </c>
      <c r="AB32" s="63">
        <v>0.19</v>
      </c>
      <c r="AC32" s="63">
        <v>0.13</v>
      </c>
      <c r="AD32" s="63">
        <v>0.17</v>
      </c>
      <c r="AE32" s="63">
        <v>0.5</v>
      </c>
      <c r="AF32" s="63">
        <v>0.21</v>
      </c>
      <c r="AG32" s="63">
        <v>0.18</v>
      </c>
      <c r="AH32" s="63">
        <v>0.11</v>
      </c>
      <c r="AI32" s="63">
        <v>0.18</v>
      </c>
      <c r="AJ32" s="63">
        <v>0.17</v>
      </c>
      <c r="AK32" s="63">
        <v>0.06</v>
      </c>
      <c r="AL32" s="57">
        <v>0.17</v>
      </c>
    </row>
    <row r="33" spans="1:38" ht="12.75" customHeight="1" x14ac:dyDescent="0.2">
      <c r="A33" s="64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4"/>
      <c r="B34" s="66" t="s">
        <v>7</v>
      </c>
      <c r="C34" s="66"/>
      <c r="D34" s="23">
        <f>SUM(H34:AL34)</f>
        <v>0</v>
      </c>
      <c r="E34" s="66" t="s">
        <v>8</v>
      </c>
      <c r="F34" s="66"/>
      <c r="G34" s="67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4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2"/>
      <c r="D40" s="82"/>
      <c r="E40" s="82"/>
      <c r="F40" s="82"/>
      <c r="G40" s="82"/>
      <c r="I40" s="33"/>
      <c r="J40" s="33" t="s">
        <v>12</v>
      </c>
      <c r="K40" s="72">
        <f>Dust!K40</f>
        <v>42199</v>
      </c>
      <c r="L40" s="72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K40:L40"/>
    <mergeCell ref="C40:G40"/>
    <mergeCell ref="E35:G35"/>
    <mergeCell ref="B30:D30"/>
    <mergeCell ref="E30:G30"/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</mergeCells>
  <phoneticPr fontId="0" type="noConversion"/>
  <conditionalFormatting sqref="H32:AL32">
    <cfRule type="cellIs" dxfId="1" priority="1" stopIfTrue="1" operator="greaterThanOrEqual">
      <formula>30</formula>
    </cfRule>
  </conditionalFormatting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28">
    <pageSetUpPr fitToPage="1"/>
  </sheetPr>
  <dimension ref="A1:AL50"/>
  <sheetViews>
    <sheetView showZeros="0" zoomScale="75" zoomScaleNormal="75" workbookViewId="0">
      <selection activeCell="W49" sqref="W49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7" t="str">
        <f>Dust!C2</f>
        <v>Permit Reference Number: BL1096IB/V012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39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31</v>
      </c>
      <c r="AL29" s="49"/>
    </row>
    <row r="30" spans="1:38" ht="12.75" customHeight="1" x14ac:dyDescent="0.2">
      <c r="A30" s="21"/>
      <c r="B30" s="76">
        <f>Dust!B30</f>
        <v>42217</v>
      </c>
      <c r="C30" s="77"/>
      <c r="D30" s="78"/>
      <c r="E30" s="65" t="s">
        <v>0</v>
      </c>
      <c r="F30" s="65"/>
      <c r="G30" s="71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4" t="s">
        <v>1</v>
      </c>
      <c r="B31" s="65"/>
      <c r="C31" s="65"/>
      <c r="D31" s="24"/>
      <c r="E31" s="66" t="s">
        <v>2</v>
      </c>
      <c r="F31" s="66"/>
      <c r="G31" s="67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64"/>
      <c r="B32" s="66" t="s">
        <v>3</v>
      </c>
      <c r="C32" s="66"/>
      <c r="D32" s="25">
        <f>MAX(H32:AL32)</f>
        <v>18.2</v>
      </c>
      <c r="E32" s="66" t="s">
        <v>30</v>
      </c>
      <c r="F32" s="66"/>
      <c r="G32" s="67"/>
      <c r="H32" s="58">
        <v>11.35</v>
      </c>
      <c r="I32" s="58">
        <v>11.31</v>
      </c>
      <c r="J32" s="58"/>
      <c r="K32" s="58"/>
      <c r="L32" s="58"/>
      <c r="M32" s="58"/>
      <c r="N32" s="58"/>
      <c r="O32" s="58"/>
      <c r="P32" s="58">
        <v>15.83</v>
      </c>
      <c r="Q32" s="58">
        <v>15.97</v>
      </c>
      <c r="R32" s="58">
        <v>15.16</v>
      </c>
      <c r="S32" s="58">
        <v>9.75</v>
      </c>
      <c r="T32" s="58">
        <v>8.17</v>
      </c>
      <c r="U32" s="58">
        <v>14.82</v>
      </c>
      <c r="V32" s="58">
        <v>13.9</v>
      </c>
      <c r="W32" s="58">
        <v>6.24</v>
      </c>
      <c r="X32" s="58">
        <v>8.44</v>
      </c>
      <c r="Y32" s="58">
        <v>14.64</v>
      </c>
      <c r="Z32" s="58">
        <v>13.46</v>
      </c>
      <c r="AA32" s="58">
        <v>18.2</v>
      </c>
      <c r="AB32" s="58">
        <v>11.95</v>
      </c>
      <c r="AC32" s="58">
        <v>4.63</v>
      </c>
      <c r="AD32" s="58">
        <v>9.5500000000000007</v>
      </c>
      <c r="AE32" s="58">
        <v>12.05</v>
      </c>
      <c r="AF32" s="58">
        <v>15.08</v>
      </c>
      <c r="AG32" s="58">
        <v>13.22</v>
      </c>
      <c r="AH32" s="58">
        <v>14.86</v>
      </c>
      <c r="AI32" s="58">
        <v>10.08</v>
      </c>
      <c r="AJ32" s="58">
        <v>3.89</v>
      </c>
      <c r="AK32" s="58">
        <v>2.66</v>
      </c>
      <c r="AL32" s="59">
        <v>11.12</v>
      </c>
    </row>
    <row r="33" spans="1:38" ht="12.75" customHeight="1" x14ac:dyDescent="0.2">
      <c r="A33" s="64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4"/>
      <c r="B34" s="66" t="s">
        <v>7</v>
      </c>
      <c r="C34" s="66"/>
      <c r="D34" s="23">
        <f>SUM(H34:AL34)</f>
        <v>0</v>
      </c>
      <c r="E34" s="66" t="s">
        <v>8</v>
      </c>
      <c r="F34" s="66"/>
      <c r="G34" s="67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4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2"/>
      <c r="D40" s="82"/>
      <c r="E40" s="82"/>
      <c r="F40" s="82"/>
      <c r="G40" s="82"/>
      <c r="I40" s="33"/>
      <c r="J40" s="33" t="s">
        <v>12</v>
      </c>
      <c r="K40" s="72">
        <f>Dust!K40</f>
        <v>42199</v>
      </c>
      <c r="L40" s="72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K40:L40"/>
    <mergeCell ref="C40:G40"/>
    <mergeCell ref="E35:G35"/>
    <mergeCell ref="B30:D30"/>
    <mergeCell ref="E30:G30"/>
    <mergeCell ref="B33:C33"/>
    <mergeCell ref="E33:G33"/>
    <mergeCell ref="B34:C34"/>
    <mergeCell ref="E34:G34"/>
    <mergeCell ref="B35:C35"/>
    <mergeCell ref="A31:A35"/>
    <mergeCell ref="B31:C31"/>
    <mergeCell ref="E31:G31"/>
    <mergeCell ref="B32:C32"/>
    <mergeCell ref="E32:G32"/>
  </mergeCells>
  <phoneticPr fontId="0" type="noConversion"/>
  <conditionalFormatting sqref="H32:AL32">
    <cfRule type="cellIs" dxfId="0" priority="1" stopIfTrue="1" operator="greaterThanOrEqual">
      <formula>30</formula>
    </cfRule>
  </conditionalFormatting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Padeswood Cement Works  SITE CONTACT  DAVID QUICK  01244 550330  david.quick@heidelbergmaterials.com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Flintshire County Council</Welsh_x0020_Local_x0020_Authority>
    <Disclosure_x0020_Status xmlns="859f7ad6-93f6-4205-b62b-a17f28acbbac">Public register</Disclosure_x0020_Status>
    <Addressee xmlns="859f7ad6-93f6-4205-b62b-a17f28acbbac">Hanson House, 14 Castle Hill, Maidenhead, Berkshire.  SL6 4JJ</Addressee>
    <Process_x0020_Type xmlns="859f7ad6-93f6-4205-b62b-a17f28acbbac">Monitoring</Process_x0020_Type>
    <License_x002f_Activity_x0020_Type xmlns="859f7ad6-93f6-4205-b62b-a17f28acbbac">3. EPR Regulated Industry</License_x002f_Activity_x0020_Type>
    <Document_x0020_Date xmlns="859f7ad6-93f6-4205-b62b-a17f28acbbac">2015-08-13T23:00:00+00:00</Document_x0020_Date>
    <Facility_x0020_Address xmlns="859f7ad6-93f6-4205-b62b-a17f28acbbac">Padeswood Works, Padeswood, Mold, Flintshire.</Facility_x0020_Address>
    <Environment_x0020_Sub_x0020_Folder xmlns="859f7ad6-93f6-4205-b62b-a17f28acbbac">Environment monitoring</Environment_x0020_Sub_x0020_Folder>
    <Customer_x0020_Name xmlns="859f7ad6-93f6-4205-b62b-a17f28acbbac">Castle Cement Limited</Customer_x0020_Name>
    <IconOverlay xmlns="http://schemas.microsoft.com/sharepoint/v4" xsi:nil="true"/>
    <Surrendered_x002f_Expired xmlns="859f7ad6-93f6-4205-b62b-a17f28acbbac" xsi:nil="true"/>
    <Post_x0020_code xmlns="859f7ad6-93f6-4205-b62b-a17f28acbbac">CH7 4HB</Post_x0020_code>
    <Surrendered_x002f_Expired_x0020_Date xmlns="859f7ad6-93f6-4205-b62b-a17f28acbbac" xsi:nil="true"/>
    <_dlc_DocId xmlns="9be56660-2c31-41ef-bc00-23e72f632f2a">REGU-408-2757225</_dlc_DocId>
    <_dlc_DocIdUrl xmlns="9be56660-2c31-41ef-bc00-23e72f632f2a">
      <Url>https://cyfoethnaturiolcymru.sharepoint.com/teams/Regulatory/Permitting/_layouts/15/DocIdRedir.aspx?ID=REGU-408-2757225</Url>
      <Description>REGU-408-2757225</Description>
    </_dlc_DocIdUrl>
    <TaxCatchAll xmlns="859f7ad6-93f6-4205-b62b-a17f28acbbac" xsi:nil="true"/>
    <lcf76f155ced4ddcb4097134ff3c332f xmlns="7300053d-1c5f-4e78-b9e3-ee8c32344bce">
      <Terms xmlns="http://schemas.microsoft.com/office/infopath/2007/PartnerControls"/>
    </lcf76f155ced4ddcb4097134ff3c332f>
  </documentManagement>
</p:properties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84" ma:contentTypeDescription="Permitting &amp; Compliance Word Document" ma:contentTypeScope="" ma:versionID="96eea8bd4e14a84a3dc457052244126e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a42c5bf988c05ff29c9c7baaa7ca7627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  <xsd:element ref="ns5:lcf76f155ced4ddcb4097134ff3c332f" minOccurs="0"/>
                <xsd:element ref="ns2:TaxCatchAll" minOccurs="0"/>
                <xsd:element ref="ns5:MediaServiceObjectDetectorVersions" minOccurs="0"/>
                <xsd:element ref="ns5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B5AFBA7-556C-4CC9-8C57-3C5238B60EB7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1F6E521B-E2CC-4604-801A-40C10882000E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FA5E66CE-0E54-4EAD-8FBC-575679B22200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DDC38432-F466-411C-AF46-961985224130}">
  <ds:schemaRefs>
    <ds:schemaRef ds:uri="http://purl.org/dc/dcmitype/"/>
    <ds:schemaRef ds:uri="http://schemas.microsoft.com/office/2006/metadata/properties"/>
    <ds:schemaRef ds:uri="http://schemas.microsoft.com/office/2006/documentManagement/types"/>
    <ds:schemaRef ds:uri="6e121689-de5b-41b9-a751-bfeda7fa2b07"/>
    <ds:schemaRef ds:uri="http://purl.org/dc/terms/"/>
    <ds:schemaRef ds:uri="859f7ad6-93f6-4205-b62b-a17f28acbbac"/>
    <ds:schemaRef ds:uri="http://schemas.microsoft.com/office/infopath/2007/PartnerControls"/>
    <ds:schemaRef ds:uri="http://schemas.openxmlformats.org/package/2006/metadata/core-properties"/>
    <ds:schemaRef ds:uri="9be56660-2c31-41ef-bc00-23e72f632f2a"/>
    <ds:schemaRef ds:uri="http://schemas.microsoft.com/sharepoint/v4"/>
    <ds:schemaRef ds:uri="7300053d-1c5f-4e78-b9e3-ee8c32344bce"/>
    <ds:schemaRef ds:uri="http://www.w3.org/XML/1998/namespace"/>
    <ds:schemaRef ds:uri="http://purl.org/dc/elements/1.1/"/>
  </ds:schemaRefs>
</ds:datastoreItem>
</file>

<file path=customXml/itemProps5.xml><?xml version="1.0" encoding="utf-8"?>
<ds:datastoreItem xmlns:ds="http://schemas.openxmlformats.org/officeDocument/2006/customXml" ds:itemID="{8323292D-CF46-492E-A29A-AC6FE4B2DB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6e121689-de5b-41b9-a751-bfeda7fa2b07"/>
    <ds:schemaRef ds:uri="7300053d-1c5f-4e78-b9e3-ee8c32344bce"/>
    <ds:schemaRef ds:uri="http://schemas.microsoft.com/sharepoint/v4"/>
    <ds:schemaRef ds:uri="9be56660-2c31-41ef-bc00-23e72f632f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10</vt:i4>
      </vt:variant>
    </vt:vector>
  </HeadingPairs>
  <TitlesOfParts>
    <vt:vector size="22" baseType="lpstr">
      <vt:lpstr>Dust</vt:lpstr>
      <vt:lpstr>SOx</vt:lpstr>
      <vt:lpstr>NOx</vt:lpstr>
      <vt:lpstr>TOC</vt:lpstr>
      <vt:lpstr>HCl</vt:lpstr>
      <vt:lpstr>CO</vt:lpstr>
      <vt:lpstr>A9 Dust</vt:lpstr>
      <vt:lpstr>A3 Dust</vt:lpstr>
      <vt:lpstr>A4 Dust</vt:lpstr>
      <vt:lpstr>A5 Dust</vt:lpstr>
      <vt:lpstr>A6 Dust</vt:lpstr>
      <vt:lpstr>A7 Dust</vt:lpstr>
      <vt:lpstr>'A3 Dust'!Print_Area</vt:lpstr>
      <vt:lpstr>'A4 Dust'!Print_Area</vt:lpstr>
      <vt:lpstr>'A5 Dust'!Print_Area</vt:lpstr>
      <vt:lpstr>'A6 Dust'!Print_Area</vt:lpstr>
      <vt:lpstr>'A7 Dust'!Print_Area</vt:lpstr>
      <vt:lpstr>'A9 Dust'!Print_Area</vt:lpstr>
      <vt:lpstr>CO!Print_Area</vt:lpstr>
      <vt:lpstr>Dust!Print_Area</vt:lpstr>
      <vt:lpstr>NOx!Print_Area</vt:lpstr>
      <vt:lpstr>TOC!Print_Area</vt:lpstr>
    </vt:vector>
  </TitlesOfParts>
  <Company>Environment Agency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V Smith</dc:creator>
  <cp:lastModifiedBy>Bradford, Julie</cp:lastModifiedBy>
  <cp:lastPrinted>2015-11-02T08:56:49Z</cp:lastPrinted>
  <dcterms:created xsi:type="dcterms:W3CDTF">2010-07-08T15:15:48Z</dcterms:created>
  <dcterms:modified xsi:type="dcterms:W3CDTF">2025-04-25T08:31:42Z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0x01010067EB80C5FE939D4A9B3D8BA62129B7F50102008103382B54324B4D9E2A330338A8DF0F</vt:lpwstr>
  </property>
  <property fmtid="{D5CDD505-2E9C-101B-9397-08002B2CF9AE}" pid="4" name="_dlc_DocIdItemGuid">
    <vt:lpwstr>9a091c17-77c8-4c34-ab10-a39825c0a689</vt:lpwstr>
  </property>
  <property fmtid="{D5CDD505-2E9C-101B-9397-08002B2CF9AE}" pid="5" name="_docset_NoMedatataSyncRequired">
    <vt:lpwstr>False</vt:lpwstr>
  </property>
  <property fmtid="{D5CDD505-2E9C-101B-9397-08002B2CF9AE}" pid="6" name="_dlc_DocId">
    <vt:lpwstr>REGU-408-2461</vt:lpwstr>
  </property>
  <property fmtid="{D5CDD505-2E9C-101B-9397-08002B2CF9AE}" pid="7" name="_dlc_DocIdUrl">
    <vt:lpwstr>https://cyfoethnaturiolcymru.sharepoint.com/teams/Regulatory/Permitting/_layouts/15/DocIdRedir.aspx?ID=REGU-408-2461, REGU-408-2461</vt:lpwstr>
  </property>
  <property fmtid="{D5CDD505-2E9C-101B-9397-08002B2CF9AE}" pid="8" name="MediaServiceImageTags">
    <vt:lpwstr/>
  </property>
</Properties>
</file>