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2" documentId="8_{012647DC-B3BE-4793-9F8C-823E74E29264}" xr6:coauthVersionLast="47" xr6:coauthVersionMax="47" xr10:uidLastSave="{6EC634CB-7ADD-49D8-8961-DCDDAE07E33B}"/>
  <bookViews>
    <workbookView xWindow="-120" yWindow="-120" windowWidth="29040" windowHeight="15720" activeTab="11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3" l="1"/>
  <c r="C2" i="12"/>
  <c r="C2" i="11"/>
  <c r="C2" i="10"/>
  <c r="C2" i="15"/>
  <c r="C2" i="14"/>
  <c r="C2" i="7"/>
  <c r="C2" i="6"/>
  <c r="C2" i="5"/>
  <c r="C2" i="9"/>
  <c r="C2" i="8"/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H35" i="15"/>
  <c r="D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5" i="10" s="1"/>
  <c r="D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9" l="1"/>
  <c r="D35" i="8"/>
  <c r="D35" i="14"/>
  <c r="D35" i="6"/>
  <c r="D35" i="5"/>
  <c r="D35" i="4"/>
  <c r="D35" i="13"/>
  <c r="D35" i="11"/>
  <c r="D35" i="12"/>
</calcChain>
</file>

<file path=xl/sharedStrings.xml><?xml version="1.0" encoding="utf-8"?>
<sst xmlns="http://schemas.openxmlformats.org/spreadsheetml/2006/main" count="591" uniqueCount="44">
  <si>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</si>
  <si>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</si>
  <si>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</si>
  <si>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</si>
  <si>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</si>
  <si>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</si>
  <si>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</si>
  <si>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</si>
  <si>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</si>
  <si>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</si>
  <si>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</si>
  <si>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</si>
  <si>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</si>
  <si>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</si>
  <si>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</si>
  <si>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</si>
  <si>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</si>
  <si>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</si>
  <si>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</si>
  <si>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</si>
  <si>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</si>
  <si>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</si>
  <si>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</si>
  <si>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</si>
  <si>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</si>
  <si>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</si>
  <si>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</si>
  <si>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</si>
  <si>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</si>
  <si>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</si>
  <si>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</si>
  <si>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</si>
  <si>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</si>
  <si>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</si>
  <si>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</si>
  <si>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</si>
  <si>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</si>
  <si>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</si>
  <si>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</si>
  <si>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</si>
  <si>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</si>
  <si>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t>Mill 1 not in Operation</t>
  </si>
  <si>
    <t>Mill 2 not in Operation</t>
  </si>
  <si>
    <r>
      <t xml:space="preserve">Permit Reference Number: </t>
    </r>
    <r>
      <rPr>
        <b/>
        <sz val="11"/>
        <rFont val="Arial"/>
        <family val="2"/>
      </rPr>
      <t>BL1096IB/V012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</si>
</sst>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4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78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6" xfId="0" applyFont="1" applyBorder="1"/>
    <xf numFmtId="0" fontId="0" fillId="0" borderId="6" xfId="0" applyBorder="1"/>
    <xf numFmtId="0" fontId="9" fillId="0" borderId="7" xfId="0" applyFont="1" applyBorder="1"/>
    <xf numFmtId="0" fontId="9" fillId="0" borderId="8" xfId="0" applyFont="1" applyBorder="1" applyAlignment="1">
      <alignment horizontal="center"/>
    </xf>
    <xf numFmtId="1" fontId="9" fillId="0" borderId="8" xfId="0" applyNumberFormat="1" applyFont="1" applyBorder="1" applyAlignment="1">
      <alignment horizontal="center"/>
    </xf>
    <xf numFmtId="0" fontId="9" fillId="0" borderId="8" xfId="0" applyFont="1" applyBorder="1"/>
    <xf numFmtId="1" fontId="9" fillId="0" borderId="0" xfId="0" applyNumberFormat="1" applyFont="1" applyAlignment="1">
      <alignment horizontal="center"/>
    </xf>
    <xf numFmtId="1" fontId="9" fillId="0" borderId="9" xfId="0" applyNumberFormat="1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12" fillId="0" borderId="0" xfId="0" applyFont="1" applyAlignment="1">
      <alignment vertical="center"/>
    </xf>
    <xf numFmtId="1" fontId="9" fillId="0" borderId="5" xfId="0" applyNumberFormat="1" applyFont="1" applyBorder="1" applyAlignment="1">
      <alignment horizontal="center"/>
    </xf>
    <xf numFmtId="1" fontId="9" fillId="0" borderId="10" xfId="0" applyNumberFormat="1" applyFont="1" applyBorder="1" applyAlignment="1">
      <alignment horizontal="center"/>
    </xf>
    <xf numFmtId="1" fontId="9" fillId="0" borderId="3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/>
    <xf numFmtId="0" fontId="9" fillId="0" borderId="2" xfId="0" applyFont="1" applyBorder="1" applyAlignment="1">
      <alignment horizontal="center" vertical="center" wrapText="1"/>
    </xf>
    <xf numFmtId="2" fontId="9" fillId="0" borderId="0" xfId="0" applyNumberFormat="1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vertical="center"/>
    </xf>
    <xf numFmtId="0" fontId="13" fillId="0" borderId="0" xfId="0" applyFont="1"/>
    <xf numFmtId="0" fontId="12" fillId="0" borderId="1" xfId="0" applyFont="1" applyBorder="1"/>
    <xf numFmtId="0" fontId="12" fillId="0" borderId="2" xfId="0" applyFont="1" applyBorder="1"/>
    <xf numFmtId="0" fontId="12" fillId="0" borderId="3" xfId="0" applyFont="1" applyBorder="1"/>
    <xf numFmtId="0" fontId="12" fillId="0" borderId="4" xfId="0" applyFont="1" applyBorder="1"/>
    <xf numFmtId="0" fontId="12" fillId="0" borderId="5" xfId="0" applyFont="1" applyBorder="1"/>
    <xf numFmtId="0" fontId="12" fillId="0" borderId="6" xfId="0" applyFont="1" applyBorder="1"/>
    <xf numFmtId="1" fontId="12" fillId="0" borderId="0" xfId="0" applyNumberFormat="1" applyFont="1" applyAlignment="1">
      <alignment horizontal="center"/>
    </xf>
    <xf numFmtId="1" fontId="9" fillId="0" borderId="0" xfId="0" applyNumberFormat="1" applyFont="1"/>
    <xf numFmtId="0" fontId="12" fillId="0" borderId="8" xfId="0" applyFont="1" applyBorder="1" applyAlignment="1">
      <alignment horizontal="center"/>
    </xf>
    <xf numFmtId="164" fontId="12" fillId="0" borderId="11" xfId="2" applyNumberFormat="1" applyBorder="1" applyAlignment="1">
      <alignment horizontal="center"/>
    </xf>
    <xf numFmtId="164" fontId="12" fillId="0" borderId="7" xfId="2" applyNumberFormat="1" applyBorder="1" applyAlignment="1">
      <alignment horizontal="center"/>
    </xf>
    <xf numFmtId="1" fontId="12" fillId="0" borderId="11" xfId="2" applyNumberFormat="1" applyBorder="1" applyAlignment="1">
      <alignment horizontal="center"/>
    </xf>
    <xf numFmtId="1" fontId="12" fillId="0" borderId="7" xfId="2" applyNumberFormat="1" applyBorder="1" applyAlignment="1">
      <alignment horizontal="center"/>
    </xf>
    <xf numFmtId="2" fontId="12" fillId="0" borderId="11" xfId="2" applyNumberFormat="1" applyBorder="1" applyAlignment="1">
      <alignment horizontal="center"/>
    </xf>
    <xf numFmtId="2" fontId="12" fillId="0" borderId="7" xfId="2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9" fillId="0" borderId="8" xfId="0" applyFont="1" applyBorder="1"/>
    <xf numFmtId="0" fontId="9" fillId="0" borderId="9" xfId="0" applyFont="1" applyBorder="1"/>
    <xf numFmtId="165" fontId="12" fillId="2" borderId="8" xfId="0" applyNumberFormat="1" applyFont="1" applyFill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14" fontId="12" fillId="0" borderId="0" xfId="0" applyNumberFormat="1" applyFont="1" applyAlignment="1">
      <alignment horizont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/>
    </xf>
    <xf numFmtId="165" fontId="12" fillId="2" borderId="9" xfId="0" applyNumberFormat="1" applyFont="1" applyFill="1" applyBorder="1" applyAlignment="1">
      <alignment horizontal="center"/>
    </xf>
    <xf numFmtId="165" fontId="12" fillId="2" borderId="12" xfId="0" applyNumberFormat="1" applyFont="1" applyFill="1" applyBorder="1" applyAlignment="1">
      <alignment horizontal="center"/>
    </xf>
    <xf numFmtId="165" fontId="12" fillId="2" borderId="13" xfId="0" applyNumberFormat="1" applyFont="1" applyFill="1" applyBorder="1" applyAlignment="1">
      <alignment horizontal="center"/>
    </xf>
    <xf numFmtId="0" fontId="9" fillId="0" borderId="12" xfId="0" applyFont="1" applyBorder="1"/>
    <xf numFmtId="0" fontId="9" fillId="0" borderId="13" xfId="0" applyFont="1" applyBorder="1"/>
    <xf numFmtId="0" fontId="9" fillId="0" borderId="13" xfId="0" applyFont="1" applyBorder="1" applyAlignment="1">
      <alignment horizontal="center"/>
    </xf>
    <xf numFmtId="1" fontId="12" fillId="0" borderId="0" xfId="0" applyNumberFormat="1" applyFont="1" applyAlignment="1">
      <alignment horizontal="center"/>
    </xf>
  </cellXfs>
  <cellStyles count="13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2 3" xfId="7" xr:uid="{00000000-0005-0000-0000-000004000000}"/>
    <cellStyle name="Normal 2 2 4" xfId="10" xr:uid="{00000000-0005-0000-0000-000005000000}"/>
    <cellStyle name="Normal 2 3" xfId="4" xr:uid="{00000000-0005-0000-0000-000006000000}"/>
    <cellStyle name="Normal 2 3 2" xfId="6" xr:uid="{00000000-0005-0000-0000-000007000000}"/>
    <cellStyle name="Normal 2 3 3" xfId="8" xr:uid="{00000000-0005-0000-0000-000008000000}"/>
    <cellStyle name="Normal 2 3 4" xfId="11" xr:uid="{00000000-0005-0000-0000-000009000000}"/>
    <cellStyle name="Normal 3" xfId="1" xr:uid="{00000000-0005-0000-0000-00000A000000}"/>
    <cellStyle name="Normal 3 2" xfId="9" xr:uid="{00000000-0005-0000-0000-00000B000000}"/>
    <cellStyle name="Normal 3 3" xfId="12" xr:uid="{00000000-0005-0000-0000-00000C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7E-4FDA-9A13-347A0A4C0AF3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0.0</c:formatCode>
                <c:ptCount val="31"/>
                <c:pt idx="0">
                  <c:v>6.6596415232330965</c:v>
                </c:pt>
                <c:pt idx="4">
                  <c:v>7.7542892719246517</c:v>
                </c:pt>
                <c:pt idx="5">
                  <c:v>7.1372382990155785</c:v>
                </c:pt>
                <c:pt idx="6">
                  <c:v>7.2699203701502846</c:v>
                </c:pt>
                <c:pt idx="8">
                  <c:v>4.8364697347778982</c:v>
                </c:pt>
                <c:pt idx="9">
                  <c:v>5.6787114751526113</c:v>
                </c:pt>
                <c:pt idx="10">
                  <c:v>5.9634182031018605</c:v>
                </c:pt>
                <c:pt idx="11">
                  <c:v>5.2029558590147218</c:v>
                </c:pt>
                <c:pt idx="12">
                  <c:v>5.2660493647918978</c:v>
                </c:pt>
                <c:pt idx="13">
                  <c:v>5.7565435537579308</c:v>
                </c:pt>
                <c:pt idx="14">
                  <c:v>7.2100314141848401</c:v>
                </c:pt>
                <c:pt idx="15">
                  <c:v>6.5864108195141142</c:v>
                </c:pt>
                <c:pt idx="16">
                  <c:v>6.7347060609889793</c:v>
                </c:pt>
                <c:pt idx="17">
                  <c:v>7.1390829581380197</c:v>
                </c:pt>
                <c:pt idx="18">
                  <c:v>7.0378069616707561</c:v>
                </c:pt>
                <c:pt idx="19">
                  <c:v>6.8676622213108267</c:v>
                </c:pt>
                <c:pt idx="20">
                  <c:v>6.9325712662972068</c:v>
                </c:pt>
                <c:pt idx="21">
                  <c:v>5.621801037679881</c:v>
                </c:pt>
                <c:pt idx="22">
                  <c:v>7.5785794488474245</c:v>
                </c:pt>
                <c:pt idx="23">
                  <c:v>6.1373158227541706</c:v>
                </c:pt>
                <c:pt idx="24">
                  <c:v>5.7493231131574687</c:v>
                </c:pt>
                <c:pt idx="25">
                  <c:v>7.1034521313340981</c:v>
                </c:pt>
                <c:pt idx="26">
                  <c:v>7.9269153018313334</c:v>
                </c:pt>
                <c:pt idx="27">
                  <c:v>8.4795283016876191</c:v>
                </c:pt>
                <c:pt idx="28">
                  <c:v>9.4328981145634909</c:v>
                </c:pt>
                <c:pt idx="29">
                  <c:v>8.1505192927145789</c:v>
                </c:pt>
                <c:pt idx="30">
                  <c:v>8.415494858963287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7E-4FDA-9A13-347A0A4C0A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1309640"/>
        <c:axId val="201308856"/>
      </c:lineChart>
      <c:catAx>
        <c:axId val="20130964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1308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130885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130964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09-401B-9297-030447149FAC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0">
                  <c:v>41.057824163787878</c:v>
                </c:pt>
                <c:pt idx="4">
                  <c:v>46.582961761525915</c:v>
                </c:pt>
                <c:pt idx="5">
                  <c:v>50.578543225827552</c:v>
                </c:pt>
                <c:pt idx="6">
                  <c:v>45.581493477265191</c:v>
                </c:pt>
                <c:pt idx="8">
                  <c:v>57.193320583554268</c:v>
                </c:pt>
                <c:pt idx="9">
                  <c:v>59.188549897798531</c:v>
                </c:pt>
                <c:pt idx="10">
                  <c:v>53.825561237298508</c:v>
                </c:pt>
                <c:pt idx="11">
                  <c:v>53.118330173605038</c:v>
                </c:pt>
                <c:pt idx="12">
                  <c:v>68.643741656854559</c:v>
                </c:pt>
                <c:pt idx="13">
                  <c:v>51.106773608408375</c:v>
                </c:pt>
                <c:pt idx="14">
                  <c:v>45.727650047867691</c:v>
                </c:pt>
                <c:pt idx="15">
                  <c:v>56.038951252314405</c:v>
                </c:pt>
                <c:pt idx="16">
                  <c:v>52.513726711990877</c:v>
                </c:pt>
                <c:pt idx="17">
                  <c:v>44.854566855358499</c:v>
                </c:pt>
                <c:pt idx="18">
                  <c:v>47.444682285160326</c:v>
                </c:pt>
                <c:pt idx="19">
                  <c:v>60.60109414492986</c:v>
                </c:pt>
                <c:pt idx="20">
                  <c:v>73.83446703899746</c:v>
                </c:pt>
                <c:pt idx="21">
                  <c:v>39.109926483460505</c:v>
                </c:pt>
                <c:pt idx="22">
                  <c:v>40.07507397953966</c:v>
                </c:pt>
                <c:pt idx="23">
                  <c:v>37.426787358580924</c:v>
                </c:pt>
                <c:pt idx="24">
                  <c:v>39.131029375878548</c:v>
                </c:pt>
                <c:pt idx="25">
                  <c:v>41.318761676960719</c:v>
                </c:pt>
                <c:pt idx="26">
                  <c:v>40.426896119428882</c:v>
                </c:pt>
                <c:pt idx="27">
                  <c:v>41.587870331500021</c:v>
                </c:pt>
                <c:pt idx="28">
                  <c:v>41.749586892732601</c:v>
                </c:pt>
                <c:pt idx="29">
                  <c:v>48.077440905655997</c:v>
                </c:pt>
                <c:pt idx="30">
                  <c:v>45.107075668648896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09-401B-9297-030447149FAC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09-401B-9297-030447149F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1317920"/>
        <c:axId val="205882240"/>
      </c:lineChart>
      <c:catAx>
        <c:axId val="201317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882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58822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13179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E9-49F2-80C2-90BE97E14087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0">
                  <c:v>41.057824163787878</c:v>
                </c:pt>
                <c:pt idx="4">
                  <c:v>46.582961761525915</c:v>
                </c:pt>
                <c:pt idx="5">
                  <c:v>50.578543225827552</c:v>
                </c:pt>
                <c:pt idx="6">
                  <c:v>45.581493477265191</c:v>
                </c:pt>
                <c:pt idx="8">
                  <c:v>57.193320583554268</c:v>
                </c:pt>
                <c:pt idx="9">
                  <c:v>59.188549897798531</c:v>
                </c:pt>
                <c:pt idx="10">
                  <c:v>53.825561237298508</c:v>
                </c:pt>
                <c:pt idx="11">
                  <c:v>53.118330173605038</c:v>
                </c:pt>
                <c:pt idx="12">
                  <c:v>68.643741656854559</c:v>
                </c:pt>
                <c:pt idx="13">
                  <c:v>51.106773608408375</c:v>
                </c:pt>
                <c:pt idx="14">
                  <c:v>45.727650047867691</c:v>
                </c:pt>
                <c:pt idx="15">
                  <c:v>56.038951252314405</c:v>
                </c:pt>
                <c:pt idx="16">
                  <c:v>52.513726711990877</c:v>
                </c:pt>
                <c:pt idx="17">
                  <c:v>44.854566855358499</c:v>
                </c:pt>
                <c:pt idx="18">
                  <c:v>47.444682285160326</c:v>
                </c:pt>
                <c:pt idx="19">
                  <c:v>60.60109414492986</c:v>
                </c:pt>
                <c:pt idx="20">
                  <c:v>73.83446703899746</c:v>
                </c:pt>
                <c:pt idx="21">
                  <c:v>39.109926483460505</c:v>
                </c:pt>
                <c:pt idx="22">
                  <c:v>40.07507397953966</c:v>
                </c:pt>
                <c:pt idx="23">
                  <c:v>37.426787358580924</c:v>
                </c:pt>
                <c:pt idx="24">
                  <c:v>39.131029375878548</c:v>
                </c:pt>
                <c:pt idx="25">
                  <c:v>41.318761676960719</c:v>
                </c:pt>
                <c:pt idx="26">
                  <c:v>40.426896119428882</c:v>
                </c:pt>
                <c:pt idx="27">
                  <c:v>41.587870331500021</c:v>
                </c:pt>
                <c:pt idx="28">
                  <c:v>41.749586892732601</c:v>
                </c:pt>
                <c:pt idx="29">
                  <c:v>48.077440905655997</c:v>
                </c:pt>
                <c:pt idx="30">
                  <c:v>45.107075668648896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E9-49F2-80C2-90BE97E140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883024"/>
        <c:axId val="205883416"/>
      </c:lineChart>
      <c:catAx>
        <c:axId val="20588302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883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588341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88302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FE-4428-9AC1-ACEFD50F53B7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0">
                  <c:v>419.77222493557463</c:v>
                </c:pt>
                <c:pt idx="4">
                  <c:v>373.46010056450712</c:v>
                </c:pt>
                <c:pt idx="5">
                  <c:v>312.32553288548542</c:v>
                </c:pt>
                <c:pt idx="6">
                  <c:v>317.07304505014594</c:v>
                </c:pt>
                <c:pt idx="8">
                  <c:v>413.08029738554251</c:v>
                </c:pt>
                <c:pt idx="9">
                  <c:v>441.78436739881562</c:v>
                </c:pt>
                <c:pt idx="10">
                  <c:v>427.34441358059354</c:v>
                </c:pt>
                <c:pt idx="11">
                  <c:v>341.33703924253479</c:v>
                </c:pt>
                <c:pt idx="12">
                  <c:v>357.44221963816</c:v>
                </c:pt>
                <c:pt idx="13">
                  <c:v>312.93639596408019</c:v>
                </c:pt>
                <c:pt idx="14">
                  <c:v>354.40971290482759</c:v>
                </c:pt>
                <c:pt idx="15">
                  <c:v>391.06289159808153</c:v>
                </c:pt>
                <c:pt idx="16">
                  <c:v>450.38570047288471</c:v>
                </c:pt>
                <c:pt idx="17">
                  <c:v>398.86993857673485</c:v>
                </c:pt>
                <c:pt idx="18">
                  <c:v>343.15102187446274</c:v>
                </c:pt>
                <c:pt idx="19">
                  <c:v>364.07284554302345</c:v>
                </c:pt>
                <c:pt idx="20">
                  <c:v>368.50521027706037</c:v>
                </c:pt>
                <c:pt idx="21">
                  <c:v>392.81767180739098</c:v>
                </c:pt>
                <c:pt idx="22">
                  <c:v>444.98871493113319</c:v>
                </c:pt>
                <c:pt idx="23">
                  <c:v>427.43864986821546</c:v>
                </c:pt>
                <c:pt idx="24">
                  <c:v>456.09215708040961</c:v>
                </c:pt>
                <c:pt idx="25">
                  <c:v>446.71963618639029</c:v>
                </c:pt>
                <c:pt idx="26">
                  <c:v>445.29983527334952</c:v>
                </c:pt>
                <c:pt idx="27">
                  <c:v>443.85103132808109</c:v>
                </c:pt>
                <c:pt idx="28">
                  <c:v>420.42401065497523</c:v>
                </c:pt>
                <c:pt idx="29">
                  <c:v>346.08819885650519</c:v>
                </c:pt>
                <c:pt idx="30">
                  <c:v>463.39540127036537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FE-4428-9AC1-ACEFD50F53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884200"/>
        <c:axId val="205884592"/>
      </c:lineChart>
      <c:catAx>
        <c:axId val="20588420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884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588459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88420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3D-4238-A473-D0973E0C9D49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0">
                  <c:v>18.00527298547788</c:v>
                </c:pt>
                <c:pt idx="4">
                  <c:v>25.134988038091223</c:v>
                </c:pt>
                <c:pt idx="5">
                  <c:v>24.987930303906356</c:v>
                </c:pt>
                <c:pt idx="6">
                  <c:v>15.135875800599186</c:v>
                </c:pt>
                <c:pt idx="8">
                  <c:v>11.766558988885061</c:v>
                </c:pt>
                <c:pt idx="9">
                  <c:v>14.607687259266925</c:v>
                </c:pt>
                <c:pt idx="10">
                  <c:v>15.017993090360397</c:v>
                </c:pt>
                <c:pt idx="11">
                  <c:v>13.820039688440533</c:v>
                </c:pt>
                <c:pt idx="12">
                  <c:v>14.767851067511234</c:v>
                </c:pt>
                <c:pt idx="13">
                  <c:v>14.064125206372822</c:v>
                </c:pt>
                <c:pt idx="14">
                  <c:v>11.175343261995863</c:v>
                </c:pt>
                <c:pt idx="15">
                  <c:v>9.7972256651173435</c:v>
                </c:pt>
                <c:pt idx="16">
                  <c:v>11.09091570258464</c:v>
                </c:pt>
                <c:pt idx="17">
                  <c:v>10.558502979239274</c:v>
                </c:pt>
                <c:pt idx="18">
                  <c:v>10.038071826006687</c:v>
                </c:pt>
                <c:pt idx="19">
                  <c:v>11.811775788087193</c:v>
                </c:pt>
                <c:pt idx="20">
                  <c:v>12.343577836211502</c:v>
                </c:pt>
                <c:pt idx="21">
                  <c:v>11.749792169953112</c:v>
                </c:pt>
                <c:pt idx="22">
                  <c:v>9.1795956516075723</c:v>
                </c:pt>
                <c:pt idx="23">
                  <c:v>11.8883448787884</c:v>
                </c:pt>
                <c:pt idx="24">
                  <c:v>12.181630357393487</c:v>
                </c:pt>
                <c:pt idx="25">
                  <c:v>10.587914534649785</c:v>
                </c:pt>
                <c:pt idx="26">
                  <c:v>10.388357825162116</c:v>
                </c:pt>
                <c:pt idx="27">
                  <c:v>11.865420883584564</c:v>
                </c:pt>
                <c:pt idx="28">
                  <c:v>14.459447189311645</c:v>
                </c:pt>
                <c:pt idx="29">
                  <c:v>10.595122373768602</c:v>
                </c:pt>
                <c:pt idx="30">
                  <c:v>12.673727617952375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3D-4238-A473-D0973E0C9D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6313080"/>
        <c:axId val="206313472"/>
      </c:lineChart>
      <c:catAx>
        <c:axId val="20631308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313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31347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31308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AA-42B7-A374-AE7A0CE17AF9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0">
                  <c:v>8.398508158022743</c:v>
                </c:pt>
                <c:pt idx="4">
                  <c:v>6.2635270578335938</c:v>
                </c:pt>
                <c:pt idx="5">
                  <c:v>3.6299794873187898</c:v>
                </c:pt>
                <c:pt idx="6">
                  <c:v>5.9468126651691735</c:v>
                </c:pt>
                <c:pt idx="8">
                  <c:v>6.5789767433776518</c:v>
                </c:pt>
                <c:pt idx="9">
                  <c:v>8.0078857198669713</c:v>
                </c:pt>
                <c:pt idx="10">
                  <c:v>4.5983066839917379</c:v>
                </c:pt>
                <c:pt idx="11">
                  <c:v>3.4150295191414997</c:v>
                </c:pt>
                <c:pt idx="12">
                  <c:v>3.609621218902876</c:v>
                </c:pt>
                <c:pt idx="13">
                  <c:v>2.6917741333843215</c:v>
                </c:pt>
                <c:pt idx="14">
                  <c:v>4.2509313569579605</c:v>
                </c:pt>
                <c:pt idx="15">
                  <c:v>4.9958756034816671</c:v>
                </c:pt>
                <c:pt idx="16">
                  <c:v>6.8396806397863203</c:v>
                </c:pt>
                <c:pt idx="17">
                  <c:v>2.3579638866262354</c:v>
                </c:pt>
                <c:pt idx="18">
                  <c:v>2.5777979669798392</c:v>
                </c:pt>
                <c:pt idx="19">
                  <c:v>2.8725165592458803</c:v>
                </c:pt>
                <c:pt idx="20">
                  <c:v>6.3397234266224487</c:v>
                </c:pt>
                <c:pt idx="21">
                  <c:v>2.1826532215151153</c:v>
                </c:pt>
                <c:pt idx="22">
                  <c:v>2.7659173189838016</c:v>
                </c:pt>
                <c:pt idx="23">
                  <c:v>3.3598068010548077</c:v>
                </c:pt>
                <c:pt idx="24">
                  <c:v>1.7355678693139902</c:v>
                </c:pt>
                <c:pt idx="25">
                  <c:v>1.9919855887534794</c:v>
                </c:pt>
                <c:pt idx="26">
                  <c:v>2.9817659748463652</c:v>
                </c:pt>
                <c:pt idx="27">
                  <c:v>2.9556984524968328</c:v>
                </c:pt>
                <c:pt idx="28">
                  <c:v>2.9167038268371757</c:v>
                </c:pt>
                <c:pt idx="29">
                  <c:v>1.9682962300597544</c:v>
                </c:pt>
                <c:pt idx="30">
                  <c:v>4.1244784569036907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AA-42B7-A374-AE7A0CE17A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6312296"/>
        <c:axId val="206314256"/>
      </c:lineChart>
      <c:catAx>
        <c:axId val="20631229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314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31425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31229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F7-485D-8E0D-FFC02A74A18E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0">
                  <c:v>479.4725645408322</c:v>
                </c:pt>
                <c:pt idx="4">
                  <c:v>490.91668884060874</c:v>
                </c:pt>
                <c:pt idx="5">
                  <c:v>500.833043103374</c:v>
                </c:pt>
                <c:pt idx="6">
                  <c:v>405.28650532503775</c:v>
                </c:pt>
                <c:pt idx="8">
                  <c:v>373.29538378755785</c:v>
                </c:pt>
                <c:pt idx="9">
                  <c:v>397.47807986076646</c:v>
                </c:pt>
                <c:pt idx="10">
                  <c:v>469.14104828306785</c:v>
                </c:pt>
                <c:pt idx="11">
                  <c:v>411.06643077078024</c:v>
                </c:pt>
                <c:pt idx="12">
                  <c:v>432.41546085482213</c:v>
                </c:pt>
                <c:pt idx="13">
                  <c:v>370.79812886366898</c:v>
                </c:pt>
                <c:pt idx="14">
                  <c:v>329.23414316750888</c:v>
                </c:pt>
                <c:pt idx="15">
                  <c:v>334.24854265527324</c:v>
                </c:pt>
                <c:pt idx="16">
                  <c:v>355.79231650813199</c:v>
                </c:pt>
                <c:pt idx="17">
                  <c:v>375.69964058270835</c:v>
                </c:pt>
                <c:pt idx="18">
                  <c:v>374.9986567493616</c:v>
                </c:pt>
                <c:pt idx="19">
                  <c:v>442.73037481765965</c:v>
                </c:pt>
                <c:pt idx="20">
                  <c:v>400.38307527590541</c:v>
                </c:pt>
                <c:pt idx="21">
                  <c:v>351.16378412906437</c:v>
                </c:pt>
                <c:pt idx="22">
                  <c:v>384.87524894800669</c:v>
                </c:pt>
                <c:pt idx="23">
                  <c:v>405.80596043626497</c:v>
                </c:pt>
                <c:pt idx="24">
                  <c:v>343.5115892604457</c:v>
                </c:pt>
                <c:pt idx="25">
                  <c:v>338.75682602927776</c:v>
                </c:pt>
                <c:pt idx="26">
                  <c:v>388.94747578954087</c:v>
                </c:pt>
                <c:pt idx="27">
                  <c:v>403.63210849687312</c:v>
                </c:pt>
                <c:pt idx="28">
                  <c:v>465.15623577789665</c:v>
                </c:pt>
                <c:pt idx="29">
                  <c:v>397.4855895404346</c:v>
                </c:pt>
                <c:pt idx="30">
                  <c:v>432.13227164480708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F7-485D-8E0D-FFC02A74A18E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F7-485D-8E0D-FFC02A74A1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6315040"/>
        <c:axId val="206315432"/>
      </c:lineChart>
      <c:catAx>
        <c:axId val="206315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315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3154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3150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03-425E-8F1B-111F9C21041E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0">
                  <c:v>479.4725645408322</c:v>
                </c:pt>
                <c:pt idx="4">
                  <c:v>490.91668884060874</c:v>
                </c:pt>
                <c:pt idx="5">
                  <c:v>500.833043103374</c:v>
                </c:pt>
                <c:pt idx="6">
                  <c:v>405.28650532503775</c:v>
                </c:pt>
                <c:pt idx="8">
                  <c:v>373.29538378755785</c:v>
                </c:pt>
                <c:pt idx="9">
                  <c:v>397.47807986076646</c:v>
                </c:pt>
                <c:pt idx="10">
                  <c:v>469.14104828306785</c:v>
                </c:pt>
                <c:pt idx="11">
                  <c:v>411.06643077078024</c:v>
                </c:pt>
                <c:pt idx="12">
                  <c:v>432.41546085482213</c:v>
                </c:pt>
                <c:pt idx="13">
                  <c:v>370.79812886366898</c:v>
                </c:pt>
                <c:pt idx="14">
                  <c:v>329.23414316750888</c:v>
                </c:pt>
                <c:pt idx="15">
                  <c:v>334.24854265527324</c:v>
                </c:pt>
                <c:pt idx="16">
                  <c:v>355.79231650813199</c:v>
                </c:pt>
                <c:pt idx="17">
                  <c:v>375.69964058270835</c:v>
                </c:pt>
                <c:pt idx="18">
                  <c:v>374.9986567493616</c:v>
                </c:pt>
                <c:pt idx="19">
                  <c:v>442.73037481765965</c:v>
                </c:pt>
                <c:pt idx="20">
                  <c:v>400.38307527590541</c:v>
                </c:pt>
                <c:pt idx="21">
                  <c:v>351.16378412906437</c:v>
                </c:pt>
                <c:pt idx="22">
                  <c:v>384.87524894800669</c:v>
                </c:pt>
                <c:pt idx="23">
                  <c:v>405.80596043626497</c:v>
                </c:pt>
                <c:pt idx="24">
                  <c:v>343.5115892604457</c:v>
                </c:pt>
                <c:pt idx="25">
                  <c:v>338.75682602927776</c:v>
                </c:pt>
                <c:pt idx="26">
                  <c:v>388.94747578954087</c:v>
                </c:pt>
                <c:pt idx="27">
                  <c:v>403.63210849687312</c:v>
                </c:pt>
                <c:pt idx="28">
                  <c:v>465.15623577789665</c:v>
                </c:pt>
                <c:pt idx="29">
                  <c:v>397.4855895404346</c:v>
                </c:pt>
                <c:pt idx="30">
                  <c:v>432.13227164480708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03-425E-8F1B-111F9C2104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6312688"/>
        <c:axId val="205885768"/>
      </c:lineChart>
      <c:catAx>
        <c:axId val="20631268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885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588576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31268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FB-4B75-AC2A-7AF739CFE188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0">
                  <c:v>5.0896252902064552</c:v>
                </c:pt>
                <c:pt idx="4">
                  <c:v>13.67194040851728</c:v>
                </c:pt>
                <c:pt idx="5">
                  <c:v>17.214523279282407</c:v>
                </c:pt>
                <c:pt idx="6">
                  <c:v>18.2</c:v>
                </c:pt>
                <c:pt idx="8">
                  <c:v>14.232746299973117</c:v>
                </c:pt>
                <c:pt idx="9">
                  <c:v>21.92137558548211</c:v>
                </c:pt>
                <c:pt idx="10">
                  <c:v>24.121888675311872</c:v>
                </c:pt>
                <c:pt idx="11">
                  <c:v>23.123116430278326</c:v>
                </c:pt>
                <c:pt idx="12">
                  <c:v>26.560725136065681</c:v>
                </c:pt>
                <c:pt idx="13">
                  <c:v>22.859153629977353</c:v>
                </c:pt>
                <c:pt idx="14">
                  <c:v>20.560841056754047</c:v>
                </c:pt>
                <c:pt idx="15">
                  <c:v>22.9</c:v>
                </c:pt>
                <c:pt idx="16">
                  <c:v>26.2</c:v>
                </c:pt>
                <c:pt idx="17">
                  <c:v>25.6</c:v>
                </c:pt>
                <c:pt idx="18">
                  <c:v>24.278709248179265</c:v>
                </c:pt>
                <c:pt idx="19">
                  <c:v>22.90427332450291</c:v>
                </c:pt>
                <c:pt idx="20">
                  <c:v>0.26184990963761473</c:v>
                </c:pt>
                <c:pt idx="21">
                  <c:v>17.514718396656626</c:v>
                </c:pt>
                <c:pt idx="22">
                  <c:v>21.246258784916801</c:v>
                </c:pt>
                <c:pt idx="23">
                  <c:v>16.486435211782759</c:v>
                </c:pt>
                <c:pt idx="24">
                  <c:v>21.011814283719705</c:v>
                </c:pt>
                <c:pt idx="25">
                  <c:v>25</c:v>
                </c:pt>
                <c:pt idx="26">
                  <c:v>24</c:v>
                </c:pt>
                <c:pt idx="27">
                  <c:v>26.5</c:v>
                </c:pt>
                <c:pt idx="28">
                  <c:v>23.422899462307768</c:v>
                </c:pt>
                <c:pt idx="29">
                  <c:v>18.8</c:v>
                </c:pt>
                <c:pt idx="30">
                  <c:v>17.899999999999999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FB-4B75-AC2A-7AF739CFE1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6622144"/>
        <c:axId val="206622536"/>
      </c:lineChart>
      <c:catAx>
        <c:axId val="20662214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622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62253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62214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65-4075-9869-F5FFCD2A783F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65-4075-9869-F5FFCD2A78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6623320"/>
        <c:axId val="206623712"/>
      </c:lineChart>
      <c:catAx>
        <c:axId val="20662332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623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62371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62332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9F-4A5D-9C21-5E8E110DF15B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9F-4A5D-9C21-5E8E110DF1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6624496"/>
        <c:axId val="206624888"/>
      </c:lineChart>
      <c:catAx>
        <c:axId val="20662449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624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62488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62449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80-4F66-ADB1-382AF17DC07A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0.00</c:formatCode>
                <c:ptCount val="31"/>
                <c:pt idx="1">
                  <c:v>0.21</c:v>
                </c:pt>
                <c:pt idx="2">
                  <c:v>0.13</c:v>
                </c:pt>
                <c:pt idx="3">
                  <c:v>0.2</c:v>
                </c:pt>
                <c:pt idx="4">
                  <c:v>0.16</c:v>
                </c:pt>
                <c:pt idx="5">
                  <c:v>0.27</c:v>
                </c:pt>
                <c:pt idx="6">
                  <c:v>0.17</c:v>
                </c:pt>
                <c:pt idx="7">
                  <c:v>1.1599999999999999</c:v>
                </c:pt>
                <c:pt idx="8">
                  <c:v>0.27</c:v>
                </c:pt>
                <c:pt idx="9">
                  <c:v>0.55000000000000004</c:v>
                </c:pt>
                <c:pt idx="10">
                  <c:v>0.32</c:v>
                </c:pt>
                <c:pt idx="11">
                  <c:v>0.24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80-4F66-ADB1-382AF17DC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6625672"/>
        <c:axId val="207068472"/>
      </c:lineChart>
      <c:catAx>
        <c:axId val="20662567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068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06847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62567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4B-491E-9774-E5140DF212BC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0">
                  <c:v>0.18</c:v>
                </c:pt>
                <c:pt idx="1">
                  <c:v>0.2</c:v>
                </c:pt>
                <c:pt idx="2">
                  <c:v>0.13</c:v>
                </c:pt>
                <c:pt idx="3">
                  <c:v>0.21</c:v>
                </c:pt>
                <c:pt idx="4">
                  <c:v>0.19</c:v>
                </c:pt>
                <c:pt idx="5">
                  <c:v>0.18</c:v>
                </c:pt>
                <c:pt idx="6">
                  <c:v>0.18</c:v>
                </c:pt>
                <c:pt idx="7">
                  <c:v>0</c:v>
                </c:pt>
                <c:pt idx="8">
                  <c:v>0.15</c:v>
                </c:pt>
                <c:pt idx="9">
                  <c:v>0.21</c:v>
                </c:pt>
                <c:pt idx="10">
                  <c:v>0.18</c:v>
                </c:pt>
                <c:pt idx="11">
                  <c:v>0.13</c:v>
                </c:pt>
                <c:pt idx="12">
                  <c:v>0.26</c:v>
                </c:pt>
                <c:pt idx="13">
                  <c:v>0.2</c:v>
                </c:pt>
                <c:pt idx="14">
                  <c:v>0.22</c:v>
                </c:pt>
                <c:pt idx="15">
                  <c:v>0.3</c:v>
                </c:pt>
                <c:pt idx="16">
                  <c:v>0.23</c:v>
                </c:pt>
                <c:pt idx="17">
                  <c:v>0.15</c:v>
                </c:pt>
                <c:pt idx="18">
                  <c:v>0.13</c:v>
                </c:pt>
                <c:pt idx="19">
                  <c:v>0.19</c:v>
                </c:pt>
                <c:pt idx="20">
                  <c:v>0.15</c:v>
                </c:pt>
                <c:pt idx="21">
                  <c:v>0.22</c:v>
                </c:pt>
                <c:pt idx="22">
                  <c:v>0.14000000000000001</c:v>
                </c:pt>
                <c:pt idx="23">
                  <c:v>0.22</c:v>
                </c:pt>
                <c:pt idx="24">
                  <c:v>0.15</c:v>
                </c:pt>
                <c:pt idx="25">
                  <c:v>0.17</c:v>
                </c:pt>
                <c:pt idx="26">
                  <c:v>0.06</c:v>
                </c:pt>
                <c:pt idx="27">
                  <c:v>0.2</c:v>
                </c:pt>
                <c:pt idx="28">
                  <c:v>0.25</c:v>
                </c:pt>
                <c:pt idx="29">
                  <c:v>0.01</c:v>
                </c:pt>
                <c:pt idx="30">
                  <c:v>0.18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4B-491E-9774-E5140DF212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069256"/>
        <c:axId val="207069648"/>
      </c:lineChart>
      <c:catAx>
        <c:axId val="20706925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06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06964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06925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9E-4296-B59A-685B9B863EF6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0">
                  <c:v>13.83</c:v>
                </c:pt>
                <c:pt idx="1">
                  <c:v>17.309999999999999</c:v>
                </c:pt>
                <c:pt idx="2">
                  <c:v>11.51</c:v>
                </c:pt>
                <c:pt idx="3">
                  <c:v>14.16</c:v>
                </c:pt>
                <c:pt idx="4">
                  <c:v>7.39</c:v>
                </c:pt>
                <c:pt idx="5">
                  <c:v>13.52</c:v>
                </c:pt>
                <c:pt idx="6">
                  <c:v>15.16</c:v>
                </c:pt>
                <c:pt idx="7">
                  <c:v>8.91</c:v>
                </c:pt>
                <c:pt idx="8">
                  <c:v>6.84</c:v>
                </c:pt>
                <c:pt idx="9">
                  <c:v>15.1</c:v>
                </c:pt>
                <c:pt idx="10">
                  <c:v>10.71</c:v>
                </c:pt>
                <c:pt idx="11">
                  <c:v>13.24</c:v>
                </c:pt>
                <c:pt idx="12">
                  <c:v>14.17</c:v>
                </c:pt>
                <c:pt idx="13">
                  <c:v>9.59</c:v>
                </c:pt>
                <c:pt idx="14">
                  <c:v>9.5399999999999991</c:v>
                </c:pt>
                <c:pt idx="15">
                  <c:v>14.74</c:v>
                </c:pt>
                <c:pt idx="16">
                  <c:v>12.49</c:v>
                </c:pt>
                <c:pt idx="17">
                  <c:v>15.55</c:v>
                </c:pt>
                <c:pt idx="18">
                  <c:v>6.93</c:v>
                </c:pt>
                <c:pt idx="19">
                  <c:v>10.72</c:v>
                </c:pt>
                <c:pt idx="20">
                  <c:v>17.14</c:v>
                </c:pt>
                <c:pt idx="21">
                  <c:v>5.2</c:v>
                </c:pt>
                <c:pt idx="22">
                  <c:v>8.01</c:v>
                </c:pt>
                <c:pt idx="23">
                  <c:v>12.01</c:v>
                </c:pt>
                <c:pt idx="24">
                  <c:v>1.33</c:v>
                </c:pt>
                <c:pt idx="25">
                  <c:v>0.19</c:v>
                </c:pt>
                <c:pt idx="26">
                  <c:v>0.14000000000000001</c:v>
                </c:pt>
                <c:pt idx="27">
                  <c:v>0.25</c:v>
                </c:pt>
                <c:pt idx="28">
                  <c:v>0</c:v>
                </c:pt>
                <c:pt idx="29">
                  <c:v>8.02</c:v>
                </c:pt>
                <c:pt idx="30">
                  <c:v>22.77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9E-4296-B59A-685B9B863E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070432"/>
        <c:axId val="207070824"/>
      </c:lineChart>
      <c:catAx>
        <c:axId val="20707043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070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07082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07043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zoomScale="75" zoomScaleNormal="75" workbookViewId="0">
      <selection activeCell="G63" sqref="G63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43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63">
        <v>42339</v>
      </c>
      <c r="C30" s="63"/>
      <c r="D30" s="63"/>
      <c r="E30" s="64" t="s">
        <v>0</v>
      </c>
      <c r="F30" s="64"/>
      <c r="G30" s="6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6" t="s">
        <v>1</v>
      </c>
      <c r="B31" s="64"/>
      <c r="C31" s="64"/>
      <c r="D31" s="24"/>
      <c r="E31" s="61" t="s">
        <v>2</v>
      </c>
      <c r="F31" s="61"/>
      <c r="G31" s="62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66"/>
      <c r="B32" s="61" t="s">
        <v>3</v>
      </c>
      <c r="C32" s="61"/>
      <c r="D32" s="25">
        <f>MAX(H32:AL32)</f>
        <v>9.4328981145634909</v>
      </c>
      <c r="E32" s="61" t="s">
        <v>17</v>
      </c>
      <c r="F32" s="61"/>
      <c r="G32" s="62"/>
      <c r="H32" s="53">
        <v>6.6596415232330965</v>
      </c>
      <c r="I32" s="53"/>
      <c r="J32" s="53"/>
      <c r="K32" s="53"/>
      <c r="L32" s="53">
        <v>7.7542892719246517</v>
      </c>
      <c r="M32" s="53">
        <v>7.1372382990155785</v>
      </c>
      <c r="N32" s="53">
        <v>7.2699203701502846</v>
      </c>
      <c r="O32" s="53"/>
      <c r="P32" s="53">
        <v>4.8364697347778982</v>
      </c>
      <c r="Q32" s="53">
        <v>5.6787114751526113</v>
      </c>
      <c r="R32" s="53">
        <v>5.9634182031018605</v>
      </c>
      <c r="S32" s="53">
        <v>5.2029558590147218</v>
      </c>
      <c r="T32" s="53">
        <v>5.2660493647918978</v>
      </c>
      <c r="U32" s="53">
        <v>5.7565435537579308</v>
      </c>
      <c r="V32" s="53">
        <v>7.2100314141848401</v>
      </c>
      <c r="W32" s="53">
        <v>6.5864108195141142</v>
      </c>
      <c r="X32" s="53">
        <v>6.7347060609889793</v>
      </c>
      <c r="Y32" s="53">
        <v>7.1390829581380197</v>
      </c>
      <c r="Z32" s="53">
        <v>7.0378069616707561</v>
      </c>
      <c r="AA32" s="53">
        <v>6.8676622213108267</v>
      </c>
      <c r="AB32" s="53">
        <v>6.9325712662972068</v>
      </c>
      <c r="AC32" s="53">
        <v>5.621801037679881</v>
      </c>
      <c r="AD32" s="53">
        <v>7.5785794488474245</v>
      </c>
      <c r="AE32" s="53">
        <v>6.1373158227541706</v>
      </c>
      <c r="AF32" s="53">
        <v>5.7493231131574687</v>
      </c>
      <c r="AG32" s="53">
        <v>7.1034521313340981</v>
      </c>
      <c r="AH32" s="53">
        <v>7.9269153018313334</v>
      </c>
      <c r="AI32" s="53">
        <v>8.4795283016876191</v>
      </c>
      <c r="AJ32" s="53">
        <v>9.4328981145634909</v>
      </c>
      <c r="AK32" s="53">
        <v>8.1505192927145789</v>
      </c>
      <c r="AL32" s="54">
        <v>8.415494858963287</v>
      </c>
    </row>
    <row r="33" spans="1:38" ht="12.75" customHeight="1" x14ac:dyDescent="0.2">
      <c r="A33" s="66"/>
      <c r="B33" s="61" t="s">
        <v>4</v>
      </c>
      <c r="C33" s="61"/>
      <c r="D33" s="22"/>
      <c r="E33" s="61" t="s">
        <v>5</v>
      </c>
      <c r="F33" s="61"/>
      <c r="G33" s="62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6"/>
      <c r="B34" s="61" t="s">
        <v>7</v>
      </c>
      <c r="C34" s="61"/>
      <c r="D34" s="23">
        <f>SUM(H34:AL34)</f>
        <v>0</v>
      </c>
      <c r="E34" s="61" t="s">
        <v>8</v>
      </c>
      <c r="F34" s="61"/>
      <c r="G34" s="62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6"/>
      <c r="AL34" s="23"/>
    </row>
    <row r="35" spans="1:38" ht="12.75" customHeight="1" x14ac:dyDescent="0.2">
      <c r="A35" s="66"/>
      <c r="B35" s="61" t="s">
        <v>9</v>
      </c>
      <c r="C35" s="61"/>
      <c r="D35" s="22">
        <f>COUNTIF(H35:AL35,"y")</f>
        <v>0</v>
      </c>
      <c r="E35" s="61" t="s">
        <v>10</v>
      </c>
      <c r="F35" s="61"/>
      <c r="G35" s="62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0"/>
      <c r="D40" s="60"/>
      <c r="E40" s="60"/>
      <c r="F40" s="60"/>
      <c r="G40" s="60"/>
      <c r="I40" s="31"/>
      <c r="J40" s="33" t="s">
        <v>12</v>
      </c>
      <c r="K40" s="59">
        <v>42374</v>
      </c>
      <c r="L40" s="59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topLeftCell="A16" zoomScale="109" zoomScaleNormal="109" workbookViewId="0">
      <selection activeCell="R34" sqref="R3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1">
        <f>Dust!B30</f>
        <v>42339</v>
      </c>
      <c r="C30" s="72"/>
      <c r="D30" s="73"/>
      <c r="E30" s="65" t="s">
        <v>0</v>
      </c>
      <c r="F30" s="70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8" t="s">
        <v>1</v>
      </c>
      <c r="B31" s="65"/>
      <c r="C31" s="76"/>
      <c r="D31" s="24"/>
      <c r="E31" s="62" t="s">
        <v>2</v>
      </c>
      <c r="F31" s="74"/>
      <c r="G31" s="74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69"/>
      <c r="B32" s="62" t="s">
        <v>3</v>
      </c>
      <c r="C32" s="75"/>
      <c r="D32" s="25">
        <f>MAX(H32:AL32)</f>
        <v>73.83446703899746</v>
      </c>
      <c r="E32" s="62" t="s">
        <v>17</v>
      </c>
      <c r="F32" s="74"/>
      <c r="G32" s="74"/>
      <c r="H32" s="55">
        <v>41.057824163787878</v>
      </c>
      <c r="I32" s="55"/>
      <c r="J32" s="55"/>
      <c r="K32" s="55"/>
      <c r="L32" s="55">
        <v>46.582961761525915</v>
      </c>
      <c r="M32" s="55">
        <v>50.578543225827552</v>
      </c>
      <c r="N32" s="55">
        <v>45.581493477265191</v>
      </c>
      <c r="O32" s="55"/>
      <c r="P32" s="55">
        <v>57.193320583554268</v>
      </c>
      <c r="Q32" s="55">
        <v>59.188549897798531</v>
      </c>
      <c r="R32" s="55">
        <v>53.825561237298508</v>
      </c>
      <c r="S32" s="55">
        <v>53.118330173605038</v>
      </c>
      <c r="T32" s="55">
        <v>68.643741656854559</v>
      </c>
      <c r="U32" s="55">
        <v>51.106773608408375</v>
      </c>
      <c r="V32" s="55">
        <v>45.727650047867691</v>
      </c>
      <c r="W32" s="55">
        <v>56.038951252314405</v>
      </c>
      <c r="X32" s="55">
        <v>52.513726711990877</v>
      </c>
      <c r="Y32" s="55">
        <v>44.854566855358499</v>
      </c>
      <c r="Z32" s="55">
        <v>47.444682285160326</v>
      </c>
      <c r="AA32" s="55">
        <v>60.60109414492986</v>
      </c>
      <c r="AB32" s="55">
        <v>73.83446703899746</v>
      </c>
      <c r="AC32" s="55">
        <v>39.109926483460505</v>
      </c>
      <c r="AD32" s="55">
        <v>40.07507397953966</v>
      </c>
      <c r="AE32" s="55">
        <v>37.426787358580924</v>
      </c>
      <c r="AF32" s="55">
        <v>39.131029375878548</v>
      </c>
      <c r="AG32" s="55">
        <v>41.318761676960719</v>
      </c>
      <c r="AH32" s="55">
        <v>40.426896119428882</v>
      </c>
      <c r="AI32" s="55">
        <v>41.587870331500021</v>
      </c>
      <c r="AJ32" s="55">
        <v>41.749586892732601</v>
      </c>
      <c r="AK32" s="55">
        <v>48.077440905655997</v>
      </c>
      <c r="AL32" s="56">
        <v>45.107075668648896</v>
      </c>
    </row>
    <row r="33" spans="1:38" ht="12.75" customHeight="1" x14ac:dyDescent="0.2">
      <c r="A33" s="69"/>
      <c r="B33" s="61" t="s">
        <v>4</v>
      </c>
      <c r="C33" s="61"/>
      <c r="D33" s="22"/>
      <c r="E33" s="61" t="s">
        <v>5</v>
      </c>
      <c r="F33" s="61"/>
      <c r="G33" s="62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1" t="s">
        <v>7</v>
      </c>
      <c r="C34" s="61"/>
      <c r="D34" s="23">
        <f>SUM(H34:AL34)</f>
        <v>5</v>
      </c>
      <c r="E34" s="61" t="s">
        <v>8</v>
      </c>
      <c r="F34" s="61"/>
      <c r="G34" s="62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3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2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2" t="s">
        <v>9</v>
      </c>
      <c r="C35" s="75"/>
      <c r="D35" s="22">
        <f>COUNTIF(H35:AL35,"y")</f>
        <v>0</v>
      </c>
      <c r="E35" s="62" t="s">
        <v>10</v>
      </c>
      <c r="F35" s="74"/>
      <c r="G35" s="74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77"/>
      <c r="D40" s="77"/>
      <c r="E40" s="77"/>
      <c r="F40" s="77"/>
      <c r="G40" s="77"/>
      <c r="I40" s="33"/>
      <c r="J40" s="33" t="s">
        <v>0</v>
      </c>
      <c r="K40" s="67">
        <f>Dust!K40</f>
        <v>42374</v>
      </c>
      <c r="L40" s="67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4"/>
      <c r="E182" s="64"/>
      <c r="F182" s="64"/>
      <c r="G182" s="64"/>
      <c r="H182" s="64"/>
      <c r="I182" s="6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66"/>
      <c r="D183" s="64"/>
      <c r="E183" s="64"/>
      <c r="F183" s="24"/>
      <c r="G183" s="61"/>
      <c r="H183" s="61"/>
      <c r="I183" s="61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66"/>
      <c r="D184" s="61"/>
      <c r="E184" s="61"/>
      <c r="F184" s="40"/>
      <c r="G184" s="61"/>
      <c r="H184" s="61"/>
      <c r="I184" s="6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66"/>
      <c r="D185" s="61"/>
      <c r="E185" s="61"/>
      <c r="F185" s="22"/>
      <c r="G185" s="61"/>
      <c r="H185" s="61"/>
      <c r="I185" s="61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66"/>
      <c r="D186" s="61"/>
      <c r="E186" s="61"/>
      <c r="F186" s="22"/>
      <c r="G186" s="61"/>
      <c r="H186" s="61"/>
      <c r="I186" s="61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66"/>
      <c r="D187" s="61"/>
      <c r="E187" s="61"/>
      <c r="F187" s="22"/>
      <c r="G187" s="61"/>
      <c r="H187" s="61"/>
      <c r="I187" s="61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4"/>
      <c r="E190" s="64"/>
      <c r="F190" s="64"/>
      <c r="G190" s="64"/>
      <c r="H190" s="64"/>
      <c r="I190" s="6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66"/>
      <c r="D191" s="64"/>
      <c r="E191" s="64"/>
      <c r="F191" s="24"/>
      <c r="G191" s="61"/>
      <c r="H191" s="61"/>
      <c r="I191" s="61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66"/>
      <c r="D192" s="61"/>
      <c r="E192" s="61"/>
      <c r="F192" s="40"/>
      <c r="G192" s="61"/>
      <c r="H192" s="61"/>
      <c r="I192" s="6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66"/>
      <c r="D193" s="61"/>
      <c r="E193" s="61"/>
      <c r="F193" s="22"/>
      <c r="G193" s="61"/>
      <c r="H193" s="61"/>
      <c r="I193" s="61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66"/>
      <c r="D194" s="61"/>
      <c r="E194" s="61"/>
      <c r="F194" s="23"/>
      <c r="G194" s="61"/>
      <c r="H194" s="61"/>
      <c r="I194" s="61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66"/>
      <c r="D195" s="61"/>
      <c r="E195" s="61"/>
      <c r="F195" s="22"/>
      <c r="G195" s="61"/>
      <c r="H195" s="61"/>
      <c r="I195" s="61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topLeftCell="A16" zoomScale="109" zoomScaleNormal="109" workbookViewId="0">
      <selection activeCell="R38" sqref="R38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1">
        <f>Dust!B30</f>
        <v>42339</v>
      </c>
      <c r="C30" s="72"/>
      <c r="D30" s="73"/>
      <c r="E30" s="64" t="s">
        <v>0</v>
      </c>
      <c r="F30" s="64"/>
      <c r="G30" s="6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6" t="s">
        <v>1</v>
      </c>
      <c r="B31" s="64"/>
      <c r="C31" s="64"/>
      <c r="D31" s="24"/>
      <c r="E31" s="61" t="s">
        <v>2</v>
      </c>
      <c r="F31" s="61"/>
      <c r="G31" s="62"/>
      <c r="H31" s="23">
        <v>500</v>
      </c>
      <c r="I31" s="23">
        <v>500</v>
      </c>
      <c r="J31" s="23">
        <v>500</v>
      </c>
      <c r="K31" s="23">
        <v>500</v>
      </c>
      <c r="L31" s="23">
        <v>500</v>
      </c>
      <c r="M31" s="23">
        <v>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500</v>
      </c>
      <c r="AC31" s="23">
        <v>500</v>
      </c>
      <c r="AD31" s="23">
        <v>500</v>
      </c>
      <c r="AE31" s="23">
        <v>500</v>
      </c>
      <c r="AF31" s="23">
        <v>500</v>
      </c>
      <c r="AG31" s="23">
        <v>500</v>
      </c>
      <c r="AH31" s="23">
        <v>500</v>
      </c>
      <c r="AI31" s="23">
        <v>500</v>
      </c>
      <c r="AJ31" s="23">
        <v>500</v>
      </c>
      <c r="AK31" s="26">
        <v>500</v>
      </c>
      <c r="AL31" s="23">
        <v>500</v>
      </c>
    </row>
    <row r="32" spans="1:38" ht="12.75" customHeight="1" x14ac:dyDescent="0.2">
      <c r="A32" s="66"/>
      <c r="B32" s="61" t="s">
        <v>3</v>
      </c>
      <c r="C32" s="61"/>
      <c r="D32" s="25">
        <f>MAX(H32:AL32)</f>
        <v>463.39540127036537</v>
      </c>
      <c r="E32" s="61" t="s">
        <v>17</v>
      </c>
      <c r="F32" s="61"/>
      <c r="G32" s="62"/>
      <c r="H32" s="55">
        <v>419.77222493557463</v>
      </c>
      <c r="I32" s="55"/>
      <c r="J32" s="55"/>
      <c r="K32" s="55"/>
      <c r="L32" s="55">
        <v>373.46010056450712</v>
      </c>
      <c r="M32" s="55">
        <v>312.32553288548542</v>
      </c>
      <c r="N32" s="55">
        <v>317.07304505014594</v>
      </c>
      <c r="O32" s="55"/>
      <c r="P32" s="55">
        <v>413.08029738554251</v>
      </c>
      <c r="Q32" s="55">
        <v>441.78436739881562</v>
      </c>
      <c r="R32" s="55">
        <v>427.34441358059354</v>
      </c>
      <c r="S32" s="55">
        <v>341.33703924253479</v>
      </c>
      <c r="T32" s="55">
        <v>357.44221963816</v>
      </c>
      <c r="U32" s="55">
        <v>312.93639596408019</v>
      </c>
      <c r="V32" s="55">
        <v>354.40971290482759</v>
      </c>
      <c r="W32" s="55">
        <v>391.06289159808153</v>
      </c>
      <c r="X32" s="55">
        <v>450.38570047288471</v>
      </c>
      <c r="Y32" s="55">
        <v>398.86993857673485</v>
      </c>
      <c r="Z32" s="55">
        <v>343.15102187446274</v>
      </c>
      <c r="AA32" s="55">
        <v>364.07284554302345</v>
      </c>
      <c r="AB32" s="55">
        <v>368.50521027706037</v>
      </c>
      <c r="AC32" s="55">
        <v>392.81767180739098</v>
      </c>
      <c r="AD32" s="55">
        <v>444.98871493113319</v>
      </c>
      <c r="AE32" s="55">
        <v>427.43864986821546</v>
      </c>
      <c r="AF32" s="55">
        <v>456.09215708040961</v>
      </c>
      <c r="AG32" s="55">
        <v>446.71963618639029</v>
      </c>
      <c r="AH32" s="55">
        <v>445.29983527334952</v>
      </c>
      <c r="AI32" s="55">
        <v>443.85103132808109</v>
      </c>
      <c r="AJ32" s="55">
        <v>420.42401065497523</v>
      </c>
      <c r="AK32" s="55">
        <v>346.08819885650519</v>
      </c>
      <c r="AL32" s="56">
        <v>463.39540127036537</v>
      </c>
    </row>
    <row r="33" spans="1:38" ht="12.75" customHeight="1" x14ac:dyDescent="0.2">
      <c r="A33" s="66"/>
      <c r="B33" s="61" t="s">
        <v>4</v>
      </c>
      <c r="C33" s="61"/>
      <c r="D33" s="22"/>
      <c r="E33" s="61" t="s">
        <v>5</v>
      </c>
      <c r="F33" s="61"/>
      <c r="G33" s="62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6"/>
      <c r="B34" s="61" t="s">
        <v>7</v>
      </c>
      <c r="C34" s="61"/>
      <c r="D34" s="23">
        <f>SUM(H34:AL34)</f>
        <v>5</v>
      </c>
      <c r="E34" s="61" t="s">
        <v>8</v>
      </c>
      <c r="F34" s="61"/>
      <c r="G34" s="62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3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2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6"/>
      <c r="B35" s="61" t="s">
        <v>9</v>
      </c>
      <c r="C35" s="61"/>
      <c r="D35" s="22">
        <f>COUNTIF(H35:AL35,"y")</f>
        <v>0</v>
      </c>
      <c r="E35" s="61" t="s">
        <v>10</v>
      </c>
      <c r="F35" s="61"/>
      <c r="G35" s="62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77"/>
      <c r="D40" s="77"/>
      <c r="E40" s="77"/>
      <c r="F40" s="77"/>
      <c r="G40" s="77"/>
      <c r="I40" s="33"/>
      <c r="J40" s="33" t="s">
        <v>0</v>
      </c>
      <c r="K40" s="67">
        <f>Dust!K40</f>
        <v>42374</v>
      </c>
      <c r="L40" s="67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C43" s="50"/>
      <c r="I43" s="33"/>
      <c r="J43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topLeftCell="A13" zoomScale="106" zoomScaleNormal="106" workbookViewId="0">
      <selection activeCell="N40" sqref="N40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1">
        <f>Dust!B30</f>
        <v>42339</v>
      </c>
      <c r="C30" s="72"/>
      <c r="D30" s="73"/>
      <c r="E30" s="64" t="s">
        <v>0</v>
      </c>
      <c r="F30" s="64"/>
      <c r="G30" s="6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6" t="s">
        <v>1</v>
      </c>
      <c r="B31" s="64"/>
      <c r="C31" s="64"/>
      <c r="D31" s="22"/>
      <c r="E31" s="61" t="s">
        <v>2</v>
      </c>
      <c r="F31" s="61"/>
      <c r="G31" s="62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66"/>
      <c r="B32" s="61" t="s">
        <v>3</v>
      </c>
      <c r="C32" s="61"/>
      <c r="D32" s="25">
        <f>MAX(H32:AL32)</f>
        <v>25.134988038091223</v>
      </c>
      <c r="E32" s="61" t="s">
        <v>17</v>
      </c>
      <c r="F32" s="61"/>
      <c r="G32" s="62"/>
      <c r="H32" s="55">
        <v>18.00527298547788</v>
      </c>
      <c r="I32" s="55"/>
      <c r="J32" s="55"/>
      <c r="K32" s="55"/>
      <c r="L32" s="55">
        <v>25.134988038091223</v>
      </c>
      <c r="M32" s="55">
        <v>24.987930303906356</v>
      </c>
      <c r="N32" s="55">
        <v>15.135875800599186</v>
      </c>
      <c r="O32" s="55"/>
      <c r="P32" s="55">
        <v>11.766558988885061</v>
      </c>
      <c r="Q32" s="55">
        <v>14.607687259266925</v>
      </c>
      <c r="R32" s="55">
        <v>15.017993090360397</v>
      </c>
      <c r="S32" s="55">
        <v>13.820039688440533</v>
      </c>
      <c r="T32" s="55">
        <v>14.767851067511234</v>
      </c>
      <c r="U32" s="55">
        <v>14.064125206372822</v>
      </c>
      <c r="V32" s="55">
        <v>11.175343261995863</v>
      </c>
      <c r="W32" s="55">
        <v>9.7972256651173435</v>
      </c>
      <c r="X32" s="55">
        <v>11.09091570258464</v>
      </c>
      <c r="Y32" s="55">
        <v>10.558502979239274</v>
      </c>
      <c r="Z32" s="55">
        <v>10.038071826006687</v>
      </c>
      <c r="AA32" s="55">
        <v>11.811775788087193</v>
      </c>
      <c r="AB32" s="55">
        <v>12.343577836211502</v>
      </c>
      <c r="AC32" s="55">
        <v>11.749792169953112</v>
      </c>
      <c r="AD32" s="55">
        <v>9.1795956516075723</v>
      </c>
      <c r="AE32" s="55">
        <v>11.8883448787884</v>
      </c>
      <c r="AF32" s="55">
        <v>12.181630357393487</v>
      </c>
      <c r="AG32" s="55">
        <v>10.587914534649785</v>
      </c>
      <c r="AH32" s="55">
        <v>10.388357825162116</v>
      </c>
      <c r="AI32" s="55">
        <v>11.865420883584564</v>
      </c>
      <c r="AJ32" s="55">
        <v>14.459447189311645</v>
      </c>
      <c r="AK32" s="55">
        <v>10.595122373768602</v>
      </c>
      <c r="AL32" s="56">
        <v>12.673727617952375</v>
      </c>
    </row>
    <row r="33" spans="1:38" ht="12.75" customHeight="1" x14ac:dyDescent="0.2">
      <c r="A33" s="66"/>
      <c r="B33" s="61" t="s">
        <v>4</v>
      </c>
      <c r="C33" s="61"/>
      <c r="D33" s="22"/>
      <c r="E33" s="61" t="s">
        <v>5</v>
      </c>
      <c r="F33" s="61"/>
      <c r="G33" s="62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6"/>
      <c r="B34" s="61" t="s">
        <v>7</v>
      </c>
      <c r="C34" s="61"/>
      <c r="D34" s="23">
        <f>SUM(H34:AL34)</f>
        <v>5</v>
      </c>
      <c r="E34" s="61" t="s">
        <v>8</v>
      </c>
      <c r="F34" s="61"/>
      <c r="G34" s="62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3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2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6"/>
      <c r="B35" s="61" t="s">
        <v>9</v>
      </c>
      <c r="C35" s="61"/>
      <c r="D35" s="22">
        <f>COUNTIF(H35:AL35,"y")</f>
        <v>0</v>
      </c>
      <c r="E35" s="61" t="s">
        <v>10</v>
      </c>
      <c r="F35" s="61"/>
      <c r="G35" s="62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77"/>
      <c r="D40" s="77"/>
      <c r="E40" s="77"/>
      <c r="F40" s="77"/>
      <c r="G40" s="77"/>
      <c r="I40" s="33"/>
      <c r="J40" s="33" t="s">
        <v>12</v>
      </c>
      <c r="K40" s="67">
        <f>Dust!K40</f>
        <v>42374</v>
      </c>
      <c r="L40" s="67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  <mergeCell ref="B30:D30"/>
    <mergeCell ref="E30:G30"/>
    <mergeCell ref="B34:C34"/>
    <mergeCell ref="E34:G34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L42"/>
  <sheetViews>
    <sheetView showZeros="0" topLeftCell="A13" zoomScale="106" zoomScaleNormal="106" workbookViewId="0">
      <selection activeCell="Q45" sqref="Q45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1">
        <f>Dust!B30</f>
        <v>42339</v>
      </c>
      <c r="C30" s="72"/>
      <c r="D30" s="73"/>
      <c r="E30" s="64" t="s">
        <v>0</v>
      </c>
      <c r="F30" s="64"/>
      <c r="G30" s="64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6" t="s">
        <v>1</v>
      </c>
      <c r="B31" s="64"/>
      <c r="C31" s="64"/>
      <c r="D31" s="24"/>
      <c r="E31" s="61" t="s">
        <v>2</v>
      </c>
      <c r="F31" s="61"/>
      <c r="G31" s="61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8" ht="12.75" customHeight="1" x14ac:dyDescent="0.2">
      <c r="A32" s="66"/>
      <c r="B32" s="61" t="s">
        <v>3</v>
      </c>
      <c r="C32" s="61"/>
      <c r="D32" s="25">
        <f>MAX(H32:AL32)</f>
        <v>8.398508158022743</v>
      </c>
      <c r="E32" s="61" t="s">
        <v>17</v>
      </c>
      <c r="F32" s="61"/>
      <c r="G32" s="61"/>
      <c r="H32" s="53">
        <v>8.398508158022743</v>
      </c>
      <c r="I32" s="53"/>
      <c r="J32" s="53"/>
      <c r="K32" s="53"/>
      <c r="L32" s="53">
        <v>6.2635270578335938</v>
      </c>
      <c r="M32" s="53">
        <v>3.6299794873187898</v>
      </c>
      <c r="N32" s="53">
        <v>5.9468126651691735</v>
      </c>
      <c r="O32" s="53"/>
      <c r="P32" s="53">
        <v>6.5789767433776518</v>
      </c>
      <c r="Q32" s="53">
        <v>8.0078857198669713</v>
      </c>
      <c r="R32" s="53">
        <v>4.5983066839917379</v>
      </c>
      <c r="S32" s="53">
        <v>3.4150295191414997</v>
      </c>
      <c r="T32" s="53">
        <v>3.609621218902876</v>
      </c>
      <c r="U32" s="53">
        <v>2.6917741333843215</v>
      </c>
      <c r="V32" s="53">
        <v>4.2509313569579605</v>
      </c>
      <c r="W32" s="53">
        <v>4.9958756034816671</v>
      </c>
      <c r="X32" s="53">
        <v>6.8396806397863203</v>
      </c>
      <c r="Y32" s="53">
        <v>2.3579638866262354</v>
      </c>
      <c r="Z32" s="53">
        <v>2.5777979669798392</v>
      </c>
      <c r="AA32" s="53">
        <v>2.8725165592458803</v>
      </c>
      <c r="AB32" s="53">
        <v>6.3397234266224487</v>
      </c>
      <c r="AC32" s="53">
        <v>2.1826532215151153</v>
      </c>
      <c r="AD32" s="53">
        <v>2.7659173189838016</v>
      </c>
      <c r="AE32" s="53">
        <v>3.3598068010548077</v>
      </c>
      <c r="AF32" s="53">
        <v>1.7355678693139902</v>
      </c>
      <c r="AG32" s="53">
        <v>1.9919855887534794</v>
      </c>
      <c r="AH32" s="53">
        <v>2.9817659748463652</v>
      </c>
      <c r="AI32" s="53">
        <v>2.9556984524968328</v>
      </c>
      <c r="AJ32" s="53">
        <v>2.9167038268371757</v>
      </c>
      <c r="AK32" s="53">
        <v>1.9682962300597544</v>
      </c>
      <c r="AL32" s="54">
        <v>4.1244784569036907</v>
      </c>
    </row>
    <row r="33" spans="1:38" ht="12.75" customHeight="1" x14ac:dyDescent="0.2">
      <c r="A33" s="66"/>
      <c r="B33" s="61" t="s">
        <v>4</v>
      </c>
      <c r="C33" s="61"/>
      <c r="D33" s="22"/>
      <c r="E33" s="61" t="s">
        <v>5</v>
      </c>
      <c r="F33" s="61"/>
      <c r="G33" s="61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6"/>
      <c r="B34" s="61" t="s">
        <v>7</v>
      </c>
      <c r="C34" s="61"/>
      <c r="D34" s="23">
        <f>SUM(H34:AL34)</f>
        <v>5</v>
      </c>
      <c r="E34" s="61" t="s">
        <v>8</v>
      </c>
      <c r="F34" s="61"/>
      <c r="G34" s="61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3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2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6"/>
      <c r="B35" s="61" t="s">
        <v>9</v>
      </c>
      <c r="C35" s="61"/>
      <c r="D35" s="22">
        <f>COUNTIF(H35:AL35,"y")</f>
        <v>0</v>
      </c>
      <c r="E35" s="61" t="s">
        <v>10</v>
      </c>
      <c r="F35" s="61"/>
      <c r="G35" s="61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77"/>
      <c r="D40" s="77"/>
      <c r="E40" s="77"/>
      <c r="F40" s="77"/>
      <c r="G40" s="77"/>
      <c r="I40" s="33"/>
      <c r="J40" s="33" t="s">
        <v>12</v>
      </c>
      <c r="K40" s="67">
        <f>Dust!K40</f>
        <v>42374</v>
      </c>
      <c r="L40" s="67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topLeftCell="A10" zoomScale="106" zoomScaleNormal="106" workbookViewId="0">
      <selection activeCell="Z46" sqref="Z46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1">
        <f>Dust!B30</f>
        <v>42339</v>
      </c>
      <c r="C30" s="72"/>
      <c r="D30" s="73"/>
      <c r="E30" s="64" t="s">
        <v>0</v>
      </c>
      <c r="F30" s="64"/>
      <c r="G30" s="6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6" t="s">
        <v>1</v>
      </c>
      <c r="B31" s="64"/>
      <c r="C31" s="64"/>
      <c r="D31" s="24"/>
      <c r="E31" s="61" t="s">
        <v>2</v>
      </c>
      <c r="F31" s="61"/>
      <c r="G31" s="62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66"/>
      <c r="B32" s="61" t="s">
        <v>3</v>
      </c>
      <c r="C32" s="61"/>
      <c r="D32" s="25">
        <f>MAX(H32:AL32)</f>
        <v>500.833043103374</v>
      </c>
      <c r="E32" s="61" t="s">
        <v>17</v>
      </c>
      <c r="F32" s="61"/>
      <c r="G32" s="62"/>
      <c r="H32" s="55">
        <v>479.4725645408322</v>
      </c>
      <c r="I32" s="55"/>
      <c r="J32" s="55"/>
      <c r="K32" s="55"/>
      <c r="L32" s="55">
        <v>490.91668884060874</v>
      </c>
      <c r="M32" s="55">
        <v>500.833043103374</v>
      </c>
      <c r="N32" s="55">
        <v>405.28650532503775</v>
      </c>
      <c r="O32" s="55"/>
      <c r="P32" s="55">
        <v>373.29538378755785</v>
      </c>
      <c r="Q32" s="55">
        <v>397.47807986076646</v>
      </c>
      <c r="R32" s="55">
        <v>469.14104828306785</v>
      </c>
      <c r="S32" s="55">
        <v>411.06643077078024</v>
      </c>
      <c r="T32" s="55">
        <v>432.41546085482213</v>
      </c>
      <c r="U32" s="55">
        <v>370.79812886366898</v>
      </c>
      <c r="V32" s="55">
        <v>329.23414316750888</v>
      </c>
      <c r="W32" s="55">
        <v>334.24854265527324</v>
      </c>
      <c r="X32" s="55">
        <v>355.79231650813199</v>
      </c>
      <c r="Y32" s="55">
        <v>375.69964058270835</v>
      </c>
      <c r="Z32" s="55">
        <v>374.9986567493616</v>
      </c>
      <c r="AA32" s="55">
        <v>442.73037481765965</v>
      </c>
      <c r="AB32" s="55">
        <v>400.38307527590541</v>
      </c>
      <c r="AC32" s="55">
        <v>351.16378412906437</v>
      </c>
      <c r="AD32" s="55">
        <v>384.87524894800669</v>
      </c>
      <c r="AE32" s="55">
        <v>405.80596043626497</v>
      </c>
      <c r="AF32" s="55">
        <v>343.5115892604457</v>
      </c>
      <c r="AG32" s="55">
        <v>338.75682602927776</v>
      </c>
      <c r="AH32" s="55">
        <v>388.94747578954087</v>
      </c>
      <c r="AI32" s="55">
        <v>403.63210849687312</v>
      </c>
      <c r="AJ32" s="55">
        <v>465.15623577789665</v>
      </c>
      <c r="AK32" s="55">
        <v>397.4855895404346</v>
      </c>
      <c r="AL32" s="56">
        <v>432.13227164480708</v>
      </c>
    </row>
    <row r="33" spans="1:38" ht="12.75" customHeight="1" x14ac:dyDescent="0.2">
      <c r="A33" s="66"/>
      <c r="B33" s="61" t="s">
        <v>4</v>
      </c>
      <c r="C33" s="61"/>
      <c r="D33" s="22"/>
      <c r="E33" s="61" t="s">
        <v>5</v>
      </c>
      <c r="F33" s="61"/>
      <c r="G33" s="62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6"/>
      <c r="B34" s="61" t="s">
        <v>7</v>
      </c>
      <c r="C34" s="61"/>
      <c r="D34" s="23">
        <f>SUM(H34:AL34)</f>
        <v>5</v>
      </c>
      <c r="E34" s="61" t="s">
        <v>8</v>
      </c>
      <c r="F34" s="61"/>
      <c r="G34" s="62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3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2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6"/>
      <c r="B35" s="61" t="s">
        <v>9</v>
      </c>
      <c r="C35" s="61"/>
      <c r="D35" s="52"/>
      <c r="E35" s="61" t="s">
        <v>10</v>
      </c>
      <c r="F35" s="61"/>
      <c r="G35" s="62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77"/>
      <c r="D40" s="77"/>
      <c r="E40" s="77"/>
      <c r="F40" s="77"/>
      <c r="G40" s="77"/>
      <c r="I40" s="33"/>
      <c r="J40" s="33" t="s">
        <v>0</v>
      </c>
      <c r="K40" s="67">
        <f>Dust!K40</f>
        <v>42374</v>
      </c>
      <c r="L40" s="67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K40:L40"/>
    <mergeCell ref="C40:G40"/>
    <mergeCell ref="B30:D30"/>
    <mergeCell ref="E30:G30"/>
    <mergeCell ref="E35:G35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Q46" sqref="Q46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1">
        <f>Dust!B30</f>
        <v>42339</v>
      </c>
      <c r="C30" s="72"/>
      <c r="D30" s="73"/>
      <c r="E30" s="64" t="s">
        <v>0</v>
      </c>
      <c r="F30" s="64"/>
      <c r="G30" s="6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6" t="s">
        <v>1</v>
      </c>
      <c r="B31" s="64"/>
      <c r="C31" s="64"/>
      <c r="D31" s="24"/>
      <c r="E31" s="61" t="s">
        <v>2</v>
      </c>
      <c r="F31" s="61"/>
      <c r="G31" s="62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66"/>
      <c r="B32" s="61" t="s">
        <v>3</v>
      </c>
      <c r="C32" s="61"/>
      <c r="D32" s="25">
        <f>MAX(H32:AL32)</f>
        <v>26.560725136065681</v>
      </c>
      <c r="E32" s="61" t="s">
        <v>32</v>
      </c>
      <c r="F32" s="61"/>
      <c r="G32" s="62"/>
      <c r="H32" s="53">
        <v>5.0896252902064552</v>
      </c>
      <c r="I32" s="53"/>
      <c r="J32" s="53"/>
      <c r="K32" s="53"/>
      <c r="L32" s="53">
        <v>13.67194040851728</v>
      </c>
      <c r="M32" s="53">
        <v>17.214523279282407</v>
      </c>
      <c r="N32" s="53">
        <v>18.2</v>
      </c>
      <c r="O32" s="53"/>
      <c r="P32" s="53">
        <v>14.232746299973117</v>
      </c>
      <c r="Q32" s="53">
        <v>21.92137558548211</v>
      </c>
      <c r="R32" s="53">
        <v>24.121888675311872</v>
      </c>
      <c r="S32" s="53">
        <v>23.123116430278326</v>
      </c>
      <c r="T32" s="53">
        <v>26.560725136065681</v>
      </c>
      <c r="U32" s="53">
        <v>22.859153629977353</v>
      </c>
      <c r="V32" s="53">
        <v>20.560841056754047</v>
      </c>
      <c r="W32" s="53">
        <v>22.9</v>
      </c>
      <c r="X32" s="53">
        <v>26.2</v>
      </c>
      <c r="Y32" s="53">
        <v>25.6</v>
      </c>
      <c r="Z32" s="53">
        <v>24.278709248179265</v>
      </c>
      <c r="AA32" s="53">
        <v>22.90427332450291</v>
      </c>
      <c r="AB32" s="53">
        <v>0.26184990963761473</v>
      </c>
      <c r="AC32" s="53">
        <v>17.514718396656626</v>
      </c>
      <c r="AD32" s="53">
        <v>21.246258784916801</v>
      </c>
      <c r="AE32" s="53">
        <v>16.486435211782759</v>
      </c>
      <c r="AF32" s="53">
        <v>21.011814283719705</v>
      </c>
      <c r="AG32" s="53">
        <v>25</v>
      </c>
      <c r="AH32" s="53">
        <v>24</v>
      </c>
      <c r="AI32" s="53">
        <v>26.5</v>
      </c>
      <c r="AJ32" s="53">
        <v>23.422899462307768</v>
      </c>
      <c r="AK32" s="53">
        <v>18.8</v>
      </c>
      <c r="AL32" s="54">
        <v>17.899999999999999</v>
      </c>
    </row>
    <row r="33" spans="1:38" ht="12.75" customHeight="1" x14ac:dyDescent="0.2">
      <c r="A33" s="66"/>
      <c r="B33" s="61" t="s">
        <v>4</v>
      </c>
      <c r="C33" s="61"/>
      <c r="D33" s="22"/>
      <c r="E33" s="61" t="s">
        <v>5</v>
      </c>
      <c r="F33" s="61"/>
      <c r="G33" s="62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6"/>
      <c r="B34" s="61" t="s">
        <v>7</v>
      </c>
      <c r="C34" s="61"/>
      <c r="D34" s="23">
        <f>SUM(H34:AL34)</f>
        <v>0</v>
      </c>
      <c r="E34" s="61" t="s">
        <v>8</v>
      </c>
      <c r="F34" s="61"/>
      <c r="G34" s="62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6"/>
      <c r="B35" s="61" t="s">
        <v>9</v>
      </c>
      <c r="C35" s="61"/>
      <c r="D35" s="22">
        <f>COUNTIF(H35:AL35,"y")</f>
        <v>0</v>
      </c>
      <c r="E35" s="61" t="s">
        <v>10</v>
      </c>
      <c r="F35" s="61"/>
      <c r="G35" s="62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77"/>
      <c r="D40" s="77"/>
      <c r="E40" s="77"/>
      <c r="F40" s="77"/>
      <c r="G40" s="77"/>
      <c r="I40" s="33"/>
      <c r="J40" s="33" t="s">
        <v>12</v>
      </c>
      <c r="K40" s="67">
        <f>Dust!K40</f>
        <v>42374</v>
      </c>
      <c r="L40" s="67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C2" sqref="C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1">
        <f>Dust!B30</f>
        <v>42339</v>
      </c>
      <c r="C30" s="72"/>
      <c r="D30" s="73"/>
      <c r="E30" s="64" t="s">
        <v>0</v>
      </c>
      <c r="F30" s="64"/>
      <c r="G30" s="6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6" t="s">
        <v>1</v>
      </c>
      <c r="B31" s="64"/>
      <c r="C31" s="64"/>
      <c r="D31" s="24"/>
      <c r="E31" s="61" t="s">
        <v>2</v>
      </c>
      <c r="F31" s="61"/>
      <c r="G31" s="62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6"/>
      <c r="B32" s="61" t="s">
        <v>3</v>
      </c>
      <c r="C32" s="61"/>
      <c r="D32" s="25">
        <f>MAX(H32:AL32)</f>
        <v>0</v>
      </c>
      <c r="E32" s="61" t="s">
        <v>23</v>
      </c>
      <c r="F32" s="61"/>
      <c r="G32" s="62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6"/>
      <c r="B33" s="61" t="s">
        <v>4</v>
      </c>
      <c r="C33" s="61"/>
      <c r="D33" s="22"/>
      <c r="E33" s="61" t="s">
        <v>5</v>
      </c>
      <c r="F33" s="61"/>
      <c r="G33" s="62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6"/>
      <c r="B34" s="61" t="s">
        <v>7</v>
      </c>
      <c r="C34" s="61"/>
      <c r="D34" s="23">
        <f>SUM(H34:AL34)</f>
        <v>0</v>
      </c>
      <c r="E34" s="61" t="s">
        <v>8</v>
      </c>
      <c r="F34" s="61"/>
      <c r="G34" s="62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6"/>
      <c r="B35" s="61" t="s">
        <v>9</v>
      </c>
      <c r="C35" s="61"/>
      <c r="D35" s="22">
        <f>COUNTIF(H35:AL35,"y")</f>
        <v>0</v>
      </c>
      <c r="E35" s="61" t="s">
        <v>10</v>
      </c>
      <c r="F35" s="61"/>
      <c r="G35" s="62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41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77"/>
      <c r="D40" s="77"/>
      <c r="E40" s="77"/>
      <c r="F40" s="77"/>
      <c r="G40" s="77"/>
      <c r="I40" s="33"/>
      <c r="J40" s="33" t="s">
        <v>12</v>
      </c>
      <c r="K40" s="67">
        <f>Dust!K40</f>
        <v>42374</v>
      </c>
      <c r="L40" s="67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C2" sqref="C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1">
        <f>Dust!B30</f>
        <v>42339</v>
      </c>
      <c r="C30" s="72"/>
      <c r="D30" s="73"/>
      <c r="E30" s="64" t="s">
        <v>0</v>
      </c>
      <c r="F30" s="64"/>
      <c r="G30" s="6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6" t="s">
        <v>1</v>
      </c>
      <c r="B31" s="64"/>
      <c r="C31" s="64"/>
      <c r="D31" s="24"/>
      <c r="E31" s="61" t="s">
        <v>2</v>
      </c>
      <c r="F31" s="61"/>
      <c r="G31" s="62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6"/>
      <c r="B32" s="61" t="s">
        <v>3</v>
      </c>
      <c r="C32" s="61"/>
      <c r="D32" s="25">
        <f>MAX(H32:AL32)</f>
        <v>0</v>
      </c>
      <c r="E32" s="61" t="s">
        <v>25</v>
      </c>
      <c r="F32" s="61"/>
      <c r="G32" s="62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6"/>
      <c r="B33" s="61" t="s">
        <v>4</v>
      </c>
      <c r="C33" s="61"/>
      <c r="D33" s="22"/>
      <c r="E33" s="61" t="s">
        <v>5</v>
      </c>
      <c r="F33" s="61"/>
      <c r="G33" s="62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6"/>
      <c r="B34" s="61" t="s">
        <v>7</v>
      </c>
      <c r="C34" s="61"/>
      <c r="D34" s="23">
        <f>SUM(H34:AL34)</f>
        <v>0</v>
      </c>
      <c r="E34" s="61" t="s">
        <v>8</v>
      </c>
      <c r="F34" s="61"/>
      <c r="G34" s="62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6"/>
      <c r="B35" s="61" t="s">
        <v>9</v>
      </c>
      <c r="C35" s="61"/>
      <c r="D35" s="22">
        <f>COUNTIF(H35:AL35,"y")</f>
        <v>0</v>
      </c>
      <c r="E35" s="61" t="s">
        <v>10</v>
      </c>
      <c r="F35" s="61"/>
      <c r="G35" s="62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42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77"/>
      <c r="D40" s="77"/>
      <c r="E40" s="77"/>
      <c r="F40" s="77"/>
      <c r="G40" s="77"/>
      <c r="I40" s="33"/>
      <c r="J40" s="33" t="s">
        <v>12</v>
      </c>
      <c r="K40" s="67">
        <f>Dust!K40</f>
        <v>42374</v>
      </c>
      <c r="L40" s="67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O44" sqref="O44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1">
        <f>Dust!B30</f>
        <v>42339</v>
      </c>
      <c r="C30" s="72"/>
      <c r="D30" s="73"/>
      <c r="E30" s="64" t="s">
        <v>0</v>
      </c>
      <c r="F30" s="64"/>
      <c r="G30" s="6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6" t="s">
        <v>1</v>
      </c>
      <c r="B31" s="64"/>
      <c r="C31" s="64"/>
      <c r="D31" s="24"/>
      <c r="E31" s="61" t="s">
        <v>2</v>
      </c>
      <c r="F31" s="61"/>
      <c r="G31" s="62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6"/>
      <c r="B32" s="61" t="s">
        <v>3</v>
      </c>
      <c r="C32" s="61"/>
      <c r="D32" s="25">
        <f>MAX(H32:AL32)</f>
        <v>1.1599999999999999</v>
      </c>
      <c r="E32" s="61" t="s">
        <v>26</v>
      </c>
      <c r="F32" s="61"/>
      <c r="G32" s="62"/>
      <c r="H32" s="57"/>
      <c r="I32" s="57">
        <v>0.21</v>
      </c>
      <c r="J32" s="57">
        <v>0.13</v>
      </c>
      <c r="K32" s="57">
        <v>0.2</v>
      </c>
      <c r="L32" s="57">
        <v>0.16</v>
      </c>
      <c r="M32" s="57">
        <v>0.27</v>
      </c>
      <c r="N32" s="57">
        <v>0.17</v>
      </c>
      <c r="O32" s="57">
        <v>1.1599999999999999</v>
      </c>
      <c r="P32" s="57">
        <v>0.27</v>
      </c>
      <c r="Q32" s="57">
        <v>0.55000000000000004</v>
      </c>
      <c r="R32" s="57">
        <v>0.32</v>
      </c>
      <c r="S32" s="57">
        <v>0.24</v>
      </c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8"/>
    </row>
    <row r="33" spans="1:38" ht="12.75" customHeight="1" x14ac:dyDescent="0.2">
      <c r="A33" s="66"/>
      <c r="B33" s="61" t="s">
        <v>4</v>
      </c>
      <c r="C33" s="61"/>
      <c r="D33" s="22"/>
      <c r="E33" s="61" t="s">
        <v>5</v>
      </c>
      <c r="F33" s="61"/>
      <c r="G33" s="62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6"/>
      <c r="B34" s="61" t="s">
        <v>7</v>
      </c>
      <c r="C34" s="61"/>
      <c r="D34" s="23">
        <f>SUM(H34:AL34)</f>
        <v>0</v>
      </c>
      <c r="E34" s="61" t="s">
        <v>8</v>
      </c>
      <c r="F34" s="61"/>
      <c r="G34" s="62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6"/>
      <c r="B35" s="61" t="s">
        <v>9</v>
      </c>
      <c r="C35" s="61"/>
      <c r="D35" s="22">
        <f>COUNTIF(H35:AL35,"y")</f>
        <v>0</v>
      </c>
      <c r="E35" s="61" t="s">
        <v>10</v>
      </c>
      <c r="F35" s="61"/>
      <c r="G35" s="62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77"/>
      <c r="D40" s="77"/>
      <c r="E40" s="77"/>
      <c r="F40" s="77"/>
      <c r="G40" s="77"/>
      <c r="I40" s="33"/>
      <c r="J40" s="33" t="s">
        <v>12</v>
      </c>
      <c r="K40" s="67">
        <f>Dust!K40</f>
        <v>42374</v>
      </c>
      <c r="L40" s="67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S42" sqref="S4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1">
        <f>Dust!B30</f>
        <v>42339</v>
      </c>
      <c r="C30" s="72"/>
      <c r="D30" s="73"/>
      <c r="E30" s="64" t="s">
        <v>0</v>
      </c>
      <c r="F30" s="64"/>
      <c r="G30" s="6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6" t="s">
        <v>1</v>
      </c>
      <c r="B31" s="64"/>
      <c r="C31" s="64"/>
      <c r="D31" s="24"/>
      <c r="E31" s="61" t="s">
        <v>2</v>
      </c>
      <c r="F31" s="61"/>
      <c r="G31" s="62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6"/>
      <c r="B32" s="61" t="s">
        <v>3</v>
      </c>
      <c r="C32" s="61"/>
      <c r="D32" s="25">
        <f>MAX(H32:AL32)</f>
        <v>0.3</v>
      </c>
      <c r="E32" s="61" t="s">
        <v>28</v>
      </c>
      <c r="F32" s="61"/>
      <c r="G32" s="62"/>
      <c r="H32" s="57">
        <v>0.18</v>
      </c>
      <c r="I32" s="57">
        <v>0.2</v>
      </c>
      <c r="J32" s="57">
        <v>0.13</v>
      </c>
      <c r="K32" s="57">
        <v>0.21</v>
      </c>
      <c r="L32" s="57">
        <v>0.19</v>
      </c>
      <c r="M32" s="57">
        <v>0.18</v>
      </c>
      <c r="N32" s="57">
        <v>0.18</v>
      </c>
      <c r="O32" s="57">
        <v>0</v>
      </c>
      <c r="P32" s="57">
        <v>0.15</v>
      </c>
      <c r="Q32" s="57">
        <v>0.21</v>
      </c>
      <c r="R32" s="57">
        <v>0.18</v>
      </c>
      <c r="S32" s="57">
        <v>0.13</v>
      </c>
      <c r="T32" s="57">
        <v>0.26</v>
      </c>
      <c r="U32" s="57">
        <v>0.2</v>
      </c>
      <c r="V32" s="57">
        <v>0.22</v>
      </c>
      <c r="W32" s="57">
        <v>0.3</v>
      </c>
      <c r="X32" s="57">
        <v>0.23</v>
      </c>
      <c r="Y32" s="57">
        <v>0.15</v>
      </c>
      <c r="Z32" s="57">
        <v>0.13</v>
      </c>
      <c r="AA32" s="57">
        <v>0.19</v>
      </c>
      <c r="AB32" s="57">
        <v>0.15</v>
      </c>
      <c r="AC32" s="57">
        <v>0.22</v>
      </c>
      <c r="AD32" s="57">
        <v>0.14000000000000001</v>
      </c>
      <c r="AE32" s="57">
        <v>0.22</v>
      </c>
      <c r="AF32" s="57">
        <v>0.15</v>
      </c>
      <c r="AG32" s="57">
        <v>0.17</v>
      </c>
      <c r="AH32" s="57">
        <v>0.06</v>
      </c>
      <c r="AI32" s="57">
        <v>0.2</v>
      </c>
      <c r="AJ32" s="57">
        <v>0.25</v>
      </c>
      <c r="AK32" s="57">
        <v>0.01</v>
      </c>
      <c r="AL32" s="58">
        <v>0.18</v>
      </c>
    </row>
    <row r="33" spans="1:38" ht="12.75" customHeight="1" x14ac:dyDescent="0.2">
      <c r="A33" s="66"/>
      <c r="B33" s="61" t="s">
        <v>4</v>
      </c>
      <c r="C33" s="61"/>
      <c r="D33" s="22"/>
      <c r="E33" s="61" t="s">
        <v>5</v>
      </c>
      <c r="F33" s="61"/>
      <c r="G33" s="62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6"/>
      <c r="B34" s="61" t="s">
        <v>7</v>
      </c>
      <c r="C34" s="61"/>
      <c r="D34" s="23">
        <f>SUM(H34:AL34)</f>
        <v>0</v>
      </c>
      <c r="E34" s="61" t="s">
        <v>8</v>
      </c>
      <c r="F34" s="61"/>
      <c r="G34" s="62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6"/>
      <c r="B35" s="61" t="s">
        <v>9</v>
      </c>
      <c r="C35" s="61"/>
      <c r="D35" s="22">
        <f>COUNTIF(H35:AL35,"y")</f>
        <v>0</v>
      </c>
      <c r="E35" s="61" t="s">
        <v>10</v>
      </c>
      <c r="F35" s="61"/>
      <c r="G35" s="62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77"/>
      <c r="D40" s="77"/>
      <c r="E40" s="77"/>
      <c r="F40" s="77"/>
      <c r="G40" s="77"/>
      <c r="I40" s="33"/>
      <c r="J40" s="33" t="s">
        <v>12</v>
      </c>
      <c r="K40" s="67">
        <f>Dust!K40</f>
        <v>42374</v>
      </c>
      <c r="L40" s="67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tabSelected="1" zoomScale="75" zoomScaleNormal="75" workbookViewId="0">
      <selection activeCell="AG43" sqref="AG43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1">
        <f>Dust!B30</f>
        <v>42339</v>
      </c>
      <c r="C30" s="72"/>
      <c r="D30" s="73"/>
      <c r="E30" s="64" t="s">
        <v>0</v>
      </c>
      <c r="F30" s="64"/>
      <c r="G30" s="6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6" t="s">
        <v>1</v>
      </c>
      <c r="B31" s="64"/>
      <c r="C31" s="64"/>
      <c r="D31" s="24"/>
      <c r="E31" s="61" t="s">
        <v>2</v>
      </c>
      <c r="F31" s="61"/>
      <c r="G31" s="62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6"/>
      <c r="B32" s="61" t="s">
        <v>3</v>
      </c>
      <c r="C32" s="61"/>
      <c r="D32" s="25">
        <f>MAX(H32:AL32)</f>
        <v>22.77</v>
      </c>
      <c r="E32" s="61" t="s">
        <v>30</v>
      </c>
      <c r="F32" s="61"/>
      <c r="G32" s="62"/>
      <c r="H32" s="53">
        <v>13.83</v>
      </c>
      <c r="I32" s="53">
        <v>17.309999999999999</v>
      </c>
      <c r="J32" s="53">
        <v>11.51</v>
      </c>
      <c r="K32" s="53">
        <v>14.16</v>
      </c>
      <c r="L32" s="53">
        <v>7.39</v>
      </c>
      <c r="M32" s="53">
        <v>13.52</v>
      </c>
      <c r="N32" s="53">
        <v>15.16</v>
      </c>
      <c r="O32" s="53">
        <v>8.91</v>
      </c>
      <c r="P32" s="53">
        <v>6.84</v>
      </c>
      <c r="Q32" s="53">
        <v>15.1</v>
      </c>
      <c r="R32" s="53">
        <v>10.71</v>
      </c>
      <c r="S32" s="53">
        <v>13.24</v>
      </c>
      <c r="T32" s="53">
        <v>14.17</v>
      </c>
      <c r="U32" s="53">
        <v>9.59</v>
      </c>
      <c r="V32" s="53">
        <v>9.5399999999999991</v>
      </c>
      <c r="W32" s="53">
        <v>14.74</v>
      </c>
      <c r="X32" s="53">
        <v>12.49</v>
      </c>
      <c r="Y32" s="53">
        <v>15.55</v>
      </c>
      <c r="Z32" s="53">
        <v>6.93</v>
      </c>
      <c r="AA32" s="53">
        <v>10.72</v>
      </c>
      <c r="AB32" s="53">
        <v>17.14</v>
      </c>
      <c r="AC32" s="53">
        <v>5.2</v>
      </c>
      <c r="AD32" s="53">
        <v>8.01</v>
      </c>
      <c r="AE32" s="53">
        <v>12.01</v>
      </c>
      <c r="AF32" s="53">
        <v>1.33</v>
      </c>
      <c r="AG32" s="53">
        <v>0.19</v>
      </c>
      <c r="AH32" s="53">
        <v>0.14000000000000001</v>
      </c>
      <c r="AI32" s="53">
        <v>0.25</v>
      </c>
      <c r="AJ32" s="53">
        <v>0</v>
      </c>
      <c r="AK32" s="53">
        <v>8.02</v>
      </c>
      <c r="AL32" s="54">
        <v>22.77</v>
      </c>
    </row>
    <row r="33" spans="1:38" ht="12.75" customHeight="1" x14ac:dyDescent="0.2">
      <c r="A33" s="66"/>
      <c r="B33" s="61" t="s">
        <v>4</v>
      </c>
      <c r="C33" s="61"/>
      <c r="D33" s="22"/>
      <c r="E33" s="61" t="s">
        <v>5</v>
      </c>
      <c r="F33" s="61"/>
      <c r="G33" s="62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6"/>
      <c r="B34" s="61" t="s">
        <v>7</v>
      </c>
      <c r="C34" s="61"/>
      <c r="D34" s="23">
        <f>SUM(H34:AL34)</f>
        <v>0</v>
      </c>
      <c r="E34" s="61" t="s">
        <v>8</v>
      </c>
      <c r="F34" s="61"/>
      <c r="G34" s="62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6"/>
      <c r="B35" s="61" t="s">
        <v>9</v>
      </c>
      <c r="C35" s="61"/>
      <c r="D35" s="22">
        <f>COUNTIF(H35:AL35,"y")</f>
        <v>0</v>
      </c>
      <c r="E35" s="61" t="s">
        <v>10</v>
      </c>
      <c r="F35" s="61"/>
      <c r="G35" s="62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77"/>
      <c r="D40" s="77"/>
      <c r="E40" s="77"/>
      <c r="F40" s="77"/>
      <c r="G40" s="77"/>
      <c r="I40" s="33"/>
      <c r="J40" s="33" t="s">
        <v>12</v>
      </c>
      <c r="K40" s="67">
        <f>Dust!K40</f>
        <v>42374</v>
      </c>
      <c r="L40" s="67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2016-01-20T00:00:00+00:00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REGU-408-2757226</_dlc_DocId>
    <_dlc_DocIdUrl xmlns="9be56660-2c31-41ef-bc00-23e72f632f2a">
      <Url>https://cyfoethnaturiolcymru.sharepoint.com/teams/Regulatory/Permitting/_layouts/15/DocIdRedir.aspx?ID=REGU-408-2757226</Url>
      <Description>REGU-408-2757226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9448E-2FB5-4F1A-9A7F-77628F9200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3188BF-D8DB-4508-A043-5831C4A51AE8}">
  <ds:schemaRefs>
    <ds:schemaRef ds:uri="http://schemas.microsoft.com/office/2006/documentManagement/types"/>
    <ds:schemaRef ds:uri="6e121689-de5b-41b9-a751-bfeda7fa2b07"/>
    <ds:schemaRef ds:uri="http://purl.org/dc/dcmitype/"/>
    <ds:schemaRef ds:uri="http://schemas.openxmlformats.org/package/2006/metadata/core-properties"/>
    <ds:schemaRef ds:uri="859f7ad6-93f6-4205-b62b-a17f28acbbac"/>
    <ds:schemaRef ds:uri="9be56660-2c31-41ef-bc00-23e72f632f2a"/>
    <ds:schemaRef ds:uri="http://schemas.microsoft.com/office/2006/metadata/properties"/>
    <ds:schemaRef ds:uri="http://schemas.microsoft.com/sharepoint/v4"/>
    <ds:schemaRef ds:uri="7300053d-1c5f-4e78-b9e3-ee8c32344bce"/>
    <ds:schemaRef ds:uri="http://www.w3.org/XML/1998/namespace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7DE16A3-F3AE-4794-8D57-DB190005DED4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7A16DE71-0FEA-4D41-8A61-26B7D82B6530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07942E4A-DB6E-4B62-B316-66E3418E25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2016-01-21T09:53:03Z</cp:lastPrinted>
  <dcterms:created xsi:type="dcterms:W3CDTF">2010-07-08T15:15:48Z</dcterms:created>
  <dcterms:modified xsi:type="dcterms:W3CDTF">2025-04-25T08:31:05Z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6930cf4f-2863-4cc2-93ba-46220b37e99b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REGU-408-4651</vt:lpwstr>
  </property>
  <property fmtid="{D5CDD505-2E9C-101B-9397-08002B2CF9AE}" pid="7" name="_dlc_DocIdUrl">
    <vt:lpwstr>https://cyfoethnaturiolcymru.sharepoint.com/teams/Regulatory/Permitting/_layouts/15/DocIdRedir.aspx?ID=REGU-408-4651, REGU-408-4651</vt:lpwstr>
  </property>
  <property fmtid="{D5CDD505-2E9C-101B-9397-08002B2CF9AE}" pid="8" name="MediaServiceImageTags">
    <vt:lpwstr/>
  </property>
</Properties>
</file>