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84943194-F4C2-4CFA-B09C-CBC45DEACAC0}" xr6:coauthVersionLast="47" xr6:coauthVersionMax="47" xr10:uidLastSave="{B85A906E-964C-4498-B2E2-F8E0A15D4F62}"/>
  <bookViews>
    <workbookView xWindow="-120" yWindow="-120" windowWidth="29040" windowHeight="1572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D35" i="15" s="1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10" l="1"/>
  <c r="D35" i="9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<sst xmlns="http://schemas.openxmlformats.org/spreadsheetml/2006/main" count="609" uniqueCount="46">
  <si>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</si>
  <si>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</si>
  <si>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</si>
  <si>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</si>
  <si>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</si>
  <si>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</si>
  <si>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</si>
  <si>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</si>
  <si>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</si>
  <si>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</si>
  <si>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</si>
  <si>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</si>
  <si>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</si>
  <si>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</si>
  <si>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</si>
  <si>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</si>
  <si>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</si>
  <si>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</si>
  <si>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</si>
  <si>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</si>
  <si>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</si>
  <si>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</si>
  <si>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</si>
  <si>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</si>
  <si>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</si>
  <si>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</si>
  <si>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</si>
  <si>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</si>
  <si>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</si>
  <si>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</si>
  <si>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</si>
  <si>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</si>
  <si>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</si>
  <si>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</si>
  <si>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</si>
  <si>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</si>
  <si>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</si>
  <si>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</si>
  <si>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</si>
  <si>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</si>
  <si>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</si>
  <si>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</si>
  <si>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</si>
  <si>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t>Mill 1 not in Operation</t>
  </si>
  <si>
    <t>Mill 2 not in Operation</t>
  </si>
  <si>
    <t>Kiln in Annual Shut 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</si>
</sst>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1" x14ac:knownFonts="1">
    <font>
      <sz val="10"/>
      <name val="Arial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9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0" fillId="0" borderId="6" xfId="0" applyBorder="1"/>
    <xf numFmtId="0" fontId="6" fillId="0" borderId="7" xfId="0" applyFont="1" applyBorder="1"/>
    <xf numFmtId="0" fontId="6" fillId="0" borderId="8" xfId="0" applyFont="1" applyBorder="1" applyAlignment="1">
      <alignment horizontal="center"/>
    </xf>
    <xf numFmtId="1" fontId="6" fillId="0" borderId="8" xfId="0" applyNumberFormat="1" applyFont="1" applyBorder="1" applyAlignment="1">
      <alignment horizontal="center"/>
    </xf>
    <xf numFmtId="0" fontId="6" fillId="0" borderId="8" xfId="0" applyFont="1" applyBorder="1"/>
    <xf numFmtId="1" fontId="6" fillId="0" borderId="0" xfId="0" applyNumberFormat="1" applyFont="1" applyAlignment="1">
      <alignment horizontal="center"/>
    </xf>
    <xf numFmtId="1" fontId="6" fillId="0" borderId="9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/>
    </xf>
    <xf numFmtId="1" fontId="6" fillId="0" borderId="5" xfId="0" applyNumberFormat="1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/>
    <xf numFmtId="0" fontId="6" fillId="0" borderId="2" xfId="0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10" fillId="0" borderId="0" xfId="0" applyFont="1"/>
    <xf numFmtId="0" fontId="9" fillId="0" borderId="1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1" fontId="9" fillId="0" borderId="0" xfId="0" applyNumberFormat="1" applyFont="1" applyAlignment="1">
      <alignment horizontal="center"/>
    </xf>
    <xf numFmtId="1" fontId="6" fillId="0" borderId="0" xfId="0" applyNumberFormat="1" applyFont="1"/>
    <xf numFmtId="0" fontId="9" fillId="0" borderId="8" xfId="0" applyFont="1" applyBorder="1" applyAlignment="1">
      <alignment horizontal="center"/>
    </xf>
    <xf numFmtId="164" fontId="9" fillId="0" borderId="7" xfId="1" applyNumberFormat="1" applyBorder="1" applyAlignment="1">
      <alignment horizontal="center"/>
    </xf>
    <xf numFmtId="164" fontId="9" fillId="0" borderId="11" xfId="1" applyNumberFormat="1" applyBorder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1" fontId="9" fillId="0" borderId="11" xfId="0" applyNumberFormat="1" applyFont="1" applyBorder="1" applyAlignment="1">
      <alignment horizontal="center"/>
    </xf>
    <xf numFmtId="1" fontId="9" fillId="0" borderId="11" xfId="2" applyNumberFormat="1" applyBorder="1" applyAlignment="1">
      <alignment horizontal="center"/>
    </xf>
    <xf numFmtId="1" fontId="9" fillId="0" borderId="7" xfId="2" applyNumberFormat="1" applyBorder="1" applyAlignment="1">
      <alignment horizontal="center"/>
    </xf>
    <xf numFmtId="2" fontId="9" fillId="0" borderId="7" xfId="2" applyNumberFormat="1" applyBorder="1" applyAlignment="1">
      <alignment horizontal="center"/>
    </xf>
    <xf numFmtId="2" fontId="9" fillId="0" borderId="11" xfId="2" applyNumberFormat="1" applyBorder="1" applyAlignment="1">
      <alignment horizontal="center"/>
    </xf>
    <xf numFmtId="164" fontId="9" fillId="0" borderId="11" xfId="2" applyNumberFormat="1" applyBorder="1" applyAlignment="1">
      <alignment horizontal="center"/>
    </xf>
    <xf numFmtId="164" fontId="9" fillId="0" borderId="7" xfId="2" applyNumberForma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/>
    </xf>
    <xf numFmtId="0" fontId="6" fillId="0" borderId="8" xfId="0" applyFont="1" applyBorder="1"/>
    <xf numFmtId="0" fontId="6" fillId="0" borderId="9" xfId="0" applyFont="1" applyBorder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9" fillId="2" borderId="8" xfId="0" applyNumberFormat="1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14" fontId="9" fillId="0" borderId="0" xfId="0" applyNumberFormat="1" applyFont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165" fontId="9" fillId="2" borderId="9" xfId="0" applyNumberFormat="1" applyFont="1" applyFill="1" applyBorder="1" applyAlignment="1">
      <alignment horizontal="center"/>
    </xf>
    <xf numFmtId="165" fontId="9" fillId="2" borderId="12" xfId="0" applyNumberFormat="1" applyFont="1" applyFill="1" applyBorder="1" applyAlignment="1">
      <alignment horizontal="center"/>
    </xf>
    <xf numFmtId="165" fontId="9" fillId="2" borderId="13" xfId="0" applyNumberFormat="1" applyFont="1" applyFill="1" applyBorder="1" applyAlignment="1">
      <alignment horizontal="center"/>
    </xf>
    <xf numFmtId="0" fontId="6" fillId="0" borderId="12" xfId="0" applyFont="1" applyBorder="1"/>
    <xf numFmtId="0" fontId="6" fillId="0" borderId="13" xfId="0" applyFont="1" applyBorder="1"/>
    <xf numFmtId="0" fontId="6" fillId="0" borderId="13" xfId="0" applyFont="1" applyBorder="1" applyAlignment="1">
      <alignment horizontal="center"/>
    </xf>
    <xf numFmtId="1" fontId="9" fillId="0" borderId="0" xfId="0" applyNumberFormat="1" applyFont="1" applyAlignment="1">
      <alignment horizontal="center"/>
    </xf>
  </cellXfs>
  <cellStyles count="5">
    <cellStyle name="Normal" xfId="0" builtinId="0"/>
    <cellStyle name="Normal 2" xfId="2" xr:uid="{00000000-0005-0000-0000-000001000000}"/>
    <cellStyle name="Normal 2 2" xfId="3" xr:uid="{00000000-0005-0000-0000-000002000000}"/>
    <cellStyle name="Normal 2 3" xfId="4" xr:uid="{00000000-0005-0000-0000-000003000000}"/>
    <cellStyle name="Normal 3" xfId="1" xr:uid="{00000000-0005-0000-0000-000004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4B-4058-A4C0-A9175F6B3C27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3">
                  <c:v>6.73</c:v>
                </c:pt>
                <c:pt idx="4">
                  <c:v>3.36</c:v>
                </c:pt>
                <c:pt idx="5">
                  <c:v>2.93</c:v>
                </c:pt>
                <c:pt idx="6">
                  <c:v>2.39</c:v>
                </c:pt>
                <c:pt idx="7">
                  <c:v>2.66</c:v>
                </c:pt>
                <c:pt idx="8">
                  <c:v>2.98</c:v>
                </c:pt>
                <c:pt idx="9">
                  <c:v>2.91</c:v>
                </c:pt>
                <c:pt idx="10">
                  <c:v>3.15</c:v>
                </c:pt>
                <c:pt idx="11">
                  <c:v>2.77</c:v>
                </c:pt>
                <c:pt idx="12">
                  <c:v>3.19</c:v>
                </c:pt>
                <c:pt idx="13">
                  <c:v>2.83</c:v>
                </c:pt>
                <c:pt idx="14">
                  <c:v>2.86</c:v>
                </c:pt>
                <c:pt idx="15">
                  <c:v>3.07</c:v>
                </c:pt>
                <c:pt idx="16">
                  <c:v>3.45</c:v>
                </c:pt>
                <c:pt idx="17">
                  <c:v>3.76</c:v>
                </c:pt>
                <c:pt idx="18">
                  <c:v>4.18</c:v>
                </c:pt>
                <c:pt idx="19">
                  <c:v>4.22</c:v>
                </c:pt>
                <c:pt idx="20">
                  <c:v>3.21</c:v>
                </c:pt>
                <c:pt idx="21">
                  <c:v>4.07</c:v>
                </c:pt>
                <c:pt idx="22">
                  <c:v>4.3600000000000003</c:v>
                </c:pt>
                <c:pt idx="23">
                  <c:v>4.45</c:v>
                </c:pt>
                <c:pt idx="24">
                  <c:v>4.6399999999999997</c:v>
                </c:pt>
                <c:pt idx="25">
                  <c:v>6.17</c:v>
                </c:pt>
                <c:pt idx="26">
                  <c:v>4.28</c:v>
                </c:pt>
                <c:pt idx="27">
                  <c:v>4.83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4B-4058-A4C0-A9175F6B3C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885904"/>
        <c:axId val="228499192"/>
      </c:lineChart>
      <c:catAx>
        <c:axId val="36788590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499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84991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88590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C5-4B2A-941F-4BA78659E8FC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3">
                  <c:v>25.777660444664445</c:v>
                </c:pt>
                <c:pt idx="4">
                  <c:v>23.680551546732804</c:v>
                </c:pt>
                <c:pt idx="5">
                  <c:v>23</c:v>
                </c:pt>
                <c:pt idx="6">
                  <c:v>24.044576969577008</c:v>
                </c:pt>
                <c:pt idx="7">
                  <c:v>23.76087343982617</c:v>
                </c:pt>
                <c:pt idx="8">
                  <c:v>23.955326954020112</c:v>
                </c:pt>
                <c:pt idx="9">
                  <c:v>23.777251608654367</c:v>
                </c:pt>
                <c:pt idx="10">
                  <c:v>24</c:v>
                </c:pt>
                <c:pt idx="11">
                  <c:v>23</c:v>
                </c:pt>
                <c:pt idx="12">
                  <c:v>23</c:v>
                </c:pt>
                <c:pt idx="13">
                  <c:v>23</c:v>
                </c:pt>
                <c:pt idx="14">
                  <c:v>22</c:v>
                </c:pt>
                <c:pt idx="15">
                  <c:v>23.108346147961125</c:v>
                </c:pt>
                <c:pt idx="16">
                  <c:v>22.972827203914097</c:v>
                </c:pt>
                <c:pt idx="17">
                  <c:v>23.458130166308312</c:v>
                </c:pt>
                <c:pt idx="18">
                  <c:v>22.911432917567939</c:v>
                </c:pt>
                <c:pt idx="19">
                  <c:v>23.130651957837866</c:v>
                </c:pt>
                <c:pt idx="20">
                  <c:v>23.261461851519147</c:v>
                </c:pt>
                <c:pt idx="21">
                  <c:v>22.584069615286449</c:v>
                </c:pt>
                <c:pt idx="22">
                  <c:v>23.118095038258389</c:v>
                </c:pt>
                <c:pt idx="23">
                  <c:v>23.482638537054985</c:v>
                </c:pt>
                <c:pt idx="24">
                  <c:v>22.956887546432188</c:v>
                </c:pt>
                <c:pt idx="25">
                  <c:v>21.353706817164738</c:v>
                </c:pt>
                <c:pt idx="26">
                  <c:v>23.557019838448497</c:v>
                </c:pt>
                <c:pt idx="27">
                  <c:v>22.747460510761382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C5-4B2A-941F-4BA78659E8FC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C5-4B2A-941F-4BA78659E8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583672"/>
        <c:axId val="228394456"/>
      </c:lineChart>
      <c:catAx>
        <c:axId val="367583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394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83944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583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DB-43A5-B9FD-32DCD2DCB014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3">
                  <c:v>25.777660444664445</c:v>
                </c:pt>
                <c:pt idx="4">
                  <c:v>23.680551546732804</c:v>
                </c:pt>
                <c:pt idx="5">
                  <c:v>23</c:v>
                </c:pt>
                <c:pt idx="6">
                  <c:v>24.044576969577008</c:v>
                </c:pt>
                <c:pt idx="7">
                  <c:v>23.76087343982617</c:v>
                </c:pt>
                <c:pt idx="8">
                  <c:v>23.955326954020112</c:v>
                </c:pt>
                <c:pt idx="9">
                  <c:v>23.777251608654367</c:v>
                </c:pt>
                <c:pt idx="10">
                  <c:v>24</c:v>
                </c:pt>
                <c:pt idx="11">
                  <c:v>23</c:v>
                </c:pt>
                <c:pt idx="12">
                  <c:v>23</c:v>
                </c:pt>
                <c:pt idx="13">
                  <c:v>23</c:v>
                </c:pt>
                <c:pt idx="14">
                  <c:v>22</c:v>
                </c:pt>
                <c:pt idx="15">
                  <c:v>23.108346147961125</c:v>
                </c:pt>
                <c:pt idx="16">
                  <c:v>22.972827203914097</c:v>
                </c:pt>
                <c:pt idx="17">
                  <c:v>23.458130166308312</c:v>
                </c:pt>
                <c:pt idx="18">
                  <c:v>22.911432917567939</c:v>
                </c:pt>
                <c:pt idx="19">
                  <c:v>23.130651957837866</c:v>
                </c:pt>
                <c:pt idx="20">
                  <c:v>23.261461851519147</c:v>
                </c:pt>
                <c:pt idx="21">
                  <c:v>22.584069615286449</c:v>
                </c:pt>
                <c:pt idx="22">
                  <c:v>23.118095038258389</c:v>
                </c:pt>
                <c:pt idx="23">
                  <c:v>23.482638537054985</c:v>
                </c:pt>
                <c:pt idx="24">
                  <c:v>22.956887546432188</c:v>
                </c:pt>
                <c:pt idx="25">
                  <c:v>21.353706817164738</c:v>
                </c:pt>
                <c:pt idx="26">
                  <c:v>23.557019838448497</c:v>
                </c:pt>
                <c:pt idx="27">
                  <c:v>22.747460510761382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DB-43A5-B9FD-32DCD2DCB0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8667944"/>
        <c:axId val="227228048"/>
      </c:lineChart>
      <c:catAx>
        <c:axId val="2286679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722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72280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66794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32-4595-8B58-3D6792F58D76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3">
                  <c:v>434</c:v>
                </c:pt>
                <c:pt idx="4">
                  <c:v>543</c:v>
                </c:pt>
                <c:pt idx="5">
                  <c:v>420</c:v>
                </c:pt>
                <c:pt idx="6">
                  <c:v>441</c:v>
                </c:pt>
                <c:pt idx="7">
                  <c:v>444</c:v>
                </c:pt>
                <c:pt idx="8">
                  <c:v>444</c:v>
                </c:pt>
                <c:pt idx="9">
                  <c:v>433</c:v>
                </c:pt>
                <c:pt idx="10">
                  <c:v>372</c:v>
                </c:pt>
                <c:pt idx="11">
                  <c:v>396</c:v>
                </c:pt>
                <c:pt idx="12">
                  <c:v>442</c:v>
                </c:pt>
                <c:pt idx="13">
                  <c:v>445</c:v>
                </c:pt>
                <c:pt idx="14">
                  <c:v>445</c:v>
                </c:pt>
                <c:pt idx="15">
                  <c:v>440</c:v>
                </c:pt>
                <c:pt idx="16">
                  <c:v>466</c:v>
                </c:pt>
                <c:pt idx="17">
                  <c:v>431</c:v>
                </c:pt>
                <c:pt idx="18">
                  <c:v>432</c:v>
                </c:pt>
                <c:pt idx="19">
                  <c:v>414</c:v>
                </c:pt>
                <c:pt idx="20">
                  <c:v>456</c:v>
                </c:pt>
                <c:pt idx="21">
                  <c:v>444</c:v>
                </c:pt>
                <c:pt idx="22">
                  <c:v>450</c:v>
                </c:pt>
                <c:pt idx="23">
                  <c:v>392</c:v>
                </c:pt>
                <c:pt idx="24">
                  <c:v>430</c:v>
                </c:pt>
                <c:pt idx="25">
                  <c:v>425</c:v>
                </c:pt>
                <c:pt idx="26">
                  <c:v>433</c:v>
                </c:pt>
                <c:pt idx="27">
                  <c:v>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32-4595-8B58-3D6792F58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7829536"/>
        <c:axId val="228996616"/>
      </c:lineChart>
      <c:catAx>
        <c:axId val="3678295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996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89966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782953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15-43C6-8C6D-9E70BB8945DC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3">
                  <c:v>13.782683888482422</c:v>
                </c:pt>
                <c:pt idx="4">
                  <c:v>21.68152028821557</c:v>
                </c:pt>
                <c:pt idx="5">
                  <c:v>14</c:v>
                </c:pt>
                <c:pt idx="6">
                  <c:v>10.103589247802626</c:v>
                </c:pt>
                <c:pt idx="7">
                  <c:v>13.921908399856937</c:v>
                </c:pt>
                <c:pt idx="8">
                  <c:v>12.399987522189855</c:v>
                </c:pt>
                <c:pt idx="9">
                  <c:v>8.2932004091820932</c:v>
                </c:pt>
                <c:pt idx="10">
                  <c:v>6</c:v>
                </c:pt>
                <c:pt idx="11">
                  <c:v>9</c:v>
                </c:pt>
                <c:pt idx="12">
                  <c:v>7</c:v>
                </c:pt>
                <c:pt idx="13">
                  <c:v>7</c:v>
                </c:pt>
                <c:pt idx="14">
                  <c:v>8</c:v>
                </c:pt>
                <c:pt idx="15">
                  <c:v>8.2402082140101047</c:v>
                </c:pt>
                <c:pt idx="16">
                  <c:v>7.81743954992693</c:v>
                </c:pt>
                <c:pt idx="17">
                  <c:v>10.917392326783391</c:v>
                </c:pt>
                <c:pt idx="18">
                  <c:v>11.921204491344463</c:v>
                </c:pt>
                <c:pt idx="19">
                  <c:v>10.90289203102291</c:v>
                </c:pt>
                <c:pt idx="20">
                  <c:v>7.9968605690905781</c:v>
                </c:pt>
                <c:pt idx="21">
                  <c:v>11.486633338558578</c:v>
                </c:pt>
                <c:pt idx="22">
                  <c:v>12.349240470775811</c:v>
                </c:pt>
                <c:pt idx="23">
                  <c:v>11.078040048736254</c:v>
                </c:pt>
                <c:pt idx="24">
                  <c:v>9.4759908711796061</c:v>
                </c:pt>
                <c:pt idx="25">
                  <c:v>13.233908211109515</c:v>
                </c:pt>
                <c:pt idx="26">
                  <c:v>8.8854016715359698</c:v>
                </c:pt>
                <c:pt idx="27">
                  <c:v>9.3506911754552409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15-43C6-8C6D-9E70BB8945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8998184"/>
        <c:axId val="228998576"/>
      </c:lineChart>
      <c:catAx>
        <c:axId val="2289981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99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89985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9981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E7-40FB-9D28-FBC336FFCC5B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3">
                  <c:v>0.18</c:v>
                </c:pt>
                <c:pt idx="4">
                  <c:v>0.64</c:v>
                </c:pt>
                <c:pt idx="5">
                  <c:v>0.51</c:v>
                </c:pt>
                <c:pt idx="6">
                  <c:v>0.28000000000000003</c:v>
                </c:pt>
                <c:pt idx="7">
                  <c:v>0.21</c:v>
                </c:pt>
                <c:pt idx="8">
                  <c:v>0.22</c:v>
                </c:pt>
                <c:pt idx="9">
                  <c:v>0.36</c:v>
                </c:pt>
                <c:pt idx="10">
                  <c:v>0.38</c:v>
                </c:pt>
                <c:pt idx="11">
                  <c:v>1.21</c:v>
                </c:pt>
                <c:pt idx="12">
                  <c:v>0.57999999999999996</c:v>
                </c:pt>
                <c:pt idx="13">
                  <c:v>0.5</c:v>
                </c:pt>
                <c:pt idx="14">
                  <c:v>0.6</c:v>
                </c:pt>
                <c:pt idx="15">
                  <c:v>0.51</c:v>
                </c:pt>
                <c:pt idx="16">
                  <c:v>0.6</c:v>
                </c:pt>
                <c:pt idx="17">
                  <c:v>1.05</c:v>
                </c:pt>
                <c:pt idx="18">
                  <c:v>0.31</c:v>
                </c:pt>
                <c:pt idx="19">
                  <c:v>0.18</c:v>
                </c:pt>
                <c:pt idx="20">
                  <c:v>0.09</c:v>
                </c:pt>
                <c:pt idx="21">
                  <c:v>0.19</c:v>
                </c:pt>
                <c:pt idx="22">
                  <c:v>0.21</c:v>
                </c:pt>
                <c:pt idx="23">
                  <c:v>0.17</c:v>
                </c:pt>
                <c:pt idx="24">
                  <c:v>0.14000000000000001</c:v>
                </c:pt>
                <c:pt idx="25">
                  <c:v>0.56999999999999995</c:v>
                </c:pt>
                <c:pt idx="26">
                  <c:v>0.05</c:v>
                </c:pt>
                <c:pt idx="27">
                  <c:v>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E7-40FB-9D28-FBC336FFC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8185048"/>
        <c:axId val="228185832"/>
      </c:lineChart>
      <c:catAx>
        <c:axId val="2281850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185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81858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18504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3E-4210-9264-6BD03A1A1D9C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3">
                  <c:v>454.95384821035026</c:v>
                </c:pt>
                <c:pt idx="4">
                  <c:v>477.18689422328686</c:v>
                </c:pt>
                <c:pt idx="5">
                  <c:v>386</c:v>
                </c:pt>
                <c:pt idx="6">
                  <c:v>319.0083943064397</c:v>
                </c:pt>
                <c:pt idx="7">
                  <c:v>387.94257214117101</c:v>
                </c:pt>
                <c:pt idx="8">
                  <c:v>369.6977341421595</c:v>
                </c:pt>
                <c:pt idx="9">
                  <c:v>313.08172393976469</c:v>
                </c:pt>
                <c:pt idx="10">
                  <c:v>279</c:v>
                </c:pt>
                <c:pt idx="11">
                  <c:v>317</c:v>
                </c:pt>
                <c:pt idx="12">
                  <c:v>291</c:v>
                </c:pt>
                <c:pt idx="13">
                  <c:v>278</c:v>
                </c:pt>
                <c:pt idx="14">
                  <c:v>314</c:v>
                </c:pt>
                <c:pt idx="15">
                  <c:v>319.60116570321372</c:v>
                </c:pt>
                <c:pt idx="16">
                  <c:v>327.7421648805842</c:v>
                </c:pt>
                <c:pt idx="17">
                  <c:v>380.89096601567718</c:v>
                </c:pt>
                <c:pt idx="18">
                  <c:v>405.77343780547153</c:v>
                </c:pt>
                <c:pt idx="19">
                  <c:v>405.20645457868937</c:v>
                </c:pt>
                <c:pt idx="20">
                  <c:v>340.47773712751916</c:v>
                </c:pt>
                <c:pt idx="21">
                  <c:v>391.99602393017744</c:v>
                </c:pt>
                <c:pt idx="22">
                  <c:v>375.06906401038844</c:v>
                </c:pt>
                <c:pt idx="23">
                  <c:v>375.57424817885976</c:v>
                </c:pt>
                <c:pt idx="24">
                  <c:v>350.76402464768375</c:v>
                </c:pt>
                <c:pt idx="25">
                  <c:v>393.01531065738385</c:v>
                </c:pt>
                <c:pt idx="26">
                  <c:v>340.01282169917278</c:v>
                </c:pt>
                <c:pt idx="27">
                  <c:v>325.12335214411979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93E-4210-9264-6BD03A1A1D9C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3E-4210-9264-6BD03A1A1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8184656"/>
        <c:axId val="228184264"/>
      </c:lineChart>
      <c:catAx>
        <c:axId val="228184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184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8184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184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82-445F-8445-7BAB583C6A20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3">
                  <c:v>454.95384821035026</c:v>
                </c:pt>
                <c:pt idx="4">
                  <c:v>477.18689422328686</c:v>
                </c:pt>
                <c:pt idx="5">
                  <c:v>386</c:v>
                </c:pt>
                <c:pt idx="6">
                  <c:v>319.0083943064397</c:v>
                </c:pt>
                <c:pt idx="7">
                  <c:v>387.94257214117101</c:v>
                </c:pt>
                <c:pt idx="8">
                  <c:v>369.6977341421595</c:v>
                </c:pt>
                <c:pt idx="9">
                  <c:v>313.08172393976469</c:v>
                </c:pt>
                <c:pt idx="10">
                  <c:v>279</c:v>
                </c:pt>
                <c:pt idx="11">
                  <c:v>317</c:v>
                </c:pt>
                <c:pt idx="12">
                  <c:v>291</c:v>
                </c:pt>
                <c:pt idx="13">
                  <c:v>278</c:v>
                </c:pt>
                <c:pt idx="14">
                  <c:v>314</c:v>
                </c:pt>
                <c:pt idx="15">
                  <c:v>319.60116570321372</c:v>
                </c:pt>
                <c:pt idx="16">
                  <c:v>327.7421648805842</c:v>
                </c:pt>
                <c:pt idx="17">
                  <c:v>380.89096601567718</c:v>
                </c:pt>
                <c:pt idx="18">
                  <c:v>405.77343780547153</c:v>
                </c:pt>
                <c:pt idx="19">
                  <c:v>405.20645457868937</c:v>
                </c:pt>
                <c:pt idx="20">
                  <c:v>340.47773712751916</c:v>
                </c:pt>
                <c:pt idx="21">
                  <c:v>391.99602393017744</c:v>
                </c:pt>
                <c:pt idx="22">
                  <c:v>375.06906401038844</c:v>
                </c:pt>
                <c:pt idx="23">
                  <c:v>375.57424817885976</c:v>
                </c:pt>
                <c:pt idx="24">
                  <c:v>350.76402464768375</c:v>
                </c:pt>
                <c:pt idx="25">
                  <c:v>393.01531065738385</c:v>
                </c:pt>
                <c:pt idx="26">
                  <c:v>340.01282169917278</c:v>
                </c:pt>
                <c:pt idx="27">
                  <c:v>325.12335214411979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82-445F-8445-7BAB583C6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308880"/>
        <c:axId val="368309272"/>
      </c:lineChart>
      <c:catAx>
        <c:axId val="3683088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09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3092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088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39-4CF7-BCC8-2532B5AB04EA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3">
                  <c:v>7.5</c:v>
                </c:pt>
                <c:pt idx="4">
                  <c:v>11.5</c:v>
                </c:pt>
                <c:pt idx="5">
                  <c:v>9.9</c:v>
                </c:pt>
                <c:pt idx="6">
                  <c:v>11.2</c:v>
                </c:pt>
                <c:pt idx="7">
                  <c:v>15</c:v>
                </c:pt>
                <c:pt idx="8">
                  <c:v>14.9</c:v>
                </c:pt>
                <c:pt idx="9">
                  <c:v>19.7</c:v>
                </c:pt>
                <c:pt idx="10">
                  <c:v>17.5</c:v>
                </c:pt>
                <c:pt idx="11">
                  <c:v>17</c:v>
                </c:pt>
                <c:pt idx="12">
                  <c:v>16.100000000000001</c:v>
                </c:pt>
                <c:pt idx="13">
                  <c:v>14.3</c:v>
                </c:pt>
                <c:pt idx="14">
                  <c:v>16.5</c:v>
                </c:pt>
                <c:pt idx="15">
                  <c:v>19.2</c:v>
                </c:pt>
                <c:pt idx="16">
                  <c:v>18.8</c:v>
                </c:pt>
                <c:pt idx="17">
                  <c:v>23.7</c:v>
                </c:pt>
                <c:pt idx="18">
                  <c:v>29.1</c:v>
                </c:pt>
                <c:pt idx="19">
                  <c:v>21.8</c:v>
                </c:pt>
                <c:pt idx="20">
                  <c:v>15.5</c:v>
                </c:pt>
                <c:pt idx="21">
                  <c:v>19.600000000000001</c:v>
                </c:pt>
                <c:pt idx="22">
                  <c:v>19.100000000000001</c:v>
                </c:pt>
                <c:pt idx="23">
                  <c:v>16.7</c:v>
                </c:pt>
                <c:pt idx="24">
                  <c:v>15.6</c:v>
                </c:pt>
                <c:pt idx="25">
                  <c:v>17.899999999999999</c:v>
                </c:pt>
                <c:pt idx="26">
                  <c:v>16</c:v>
                </c:pt>
                <c:pt idx="27">
                  <c:v>17.899999999999999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39-4CF7-BCC8-2532B5AB04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310056"/>
        <c:axId val="368310448"/>
      </c:lineChart>
      <c:catAx>
        <c:axId val="36831005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10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3104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100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FF-4620-9274-88FE11F43ABE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FF-4620-9274-88FE11F43A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8997792"/>
        <c:axId val="368311232"/>
      </c:lineChart>
      <c:catAx>
        <c:axId val="2289977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1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3112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9977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E6-4A70-B931-8B7A3B799A5B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E6-4A70-B931-8B7A3B799A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312016"/>
        <c:axId val="368707232"/>
      </c:lineChart>
      <c:catAx>
        <c:axId val="36831201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70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7072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3120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19-4AEE-9B25-07A9BF7EE310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20.82</c:v>
                </c:pt>
                <c:pt idx="1">
                  <c:v>5.48</c:v>
                </c:pt>
                <c:pt idx="2">
                  <c:v>6.62</c:v>
                </c:pt>
                <c:pt idx="3">
                  <c:v>5.32</c:v>
                </c:pt>
                <c:pt idx="4">
                  <c:v>17.48</c:v>
                </c:pt>
                <c:pt idx="5">
                  <c:v>19.68</c:v>
                </c:pt>
                <c:pt idx="6">
                  <c:v>21.69</c:v>
                </c:pt>
                <c:pt idx="7">
                  <c:v>26.3</c:v>
                </c:pt>
                <c:pt idx="8">
                  <c:v>14.4</c:v>
                </c:pt>
                <c:pt idx="9">
                  <c:v>20.52</c:v>
                </c:pt>
                <c:pt idx="10">
                  <c:v>19.87</c:v>
                </c:pt>
                <c:pt idx="11">
                  <c:v>18.8</c:v>
                </c:pt>
                <c:pt idx="12">
                  <c:v>22.34</c:v>
                </c:pt>
                <c:pt idx="13">
                  <c:v>17.809999999999999</c:v>
                </c:pt>
                <c:pt idx="16">
                  <c:v>7.94</c:v>
                </c:pt>
                <c:pt idx="17">
                  <c:v>4.5599999999999996</c:v>
                </c:pt>
                <c:pt idx="18">
                  <c:v>1.64</c:v>
                </c:pt>
                <c:pt idx="25">
                  <c:v>4.5</c:v>
                </c:pt>
                <c:pt idx="26">
                  <c:v>16.43</c:v>
                </c:pt>
                <c:pt idx="27">
                  <c:v>13.21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19-4AEE-9B25-07A9BF7EE3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708016"/>
        <c:axId val="368708408"/>
      </c:lineChart>
      <c:catAx>
        <c:axId val="36870801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708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7084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7080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00-47DC-A703-86812B78BD59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0.11</c:v>
                </c:pt>
                <c:pt idx="1">
                  <c:v>0</c:v>
                </c:pt>
                <c:pt idx="2">
                  <c:v>0.12</c:v>
                </c:pt>
                <c:pt idx="3">
                  <c:v>0.11</c:v>
                </c:pt>
                <c:pt idx="4">
                  <c:v>0.12</c:v>
                </c:pt>
                <c:pt idx="5">
                  <c:v>0.09</c:v>
                </c:pt>
                <c:pt idx="6">
                  <c:v>0.08</c:v>
                </c:pt>
                <c:pt idx="7">
                  <c:v>0.11</c:v>
                </c:pt>
                <c:pt idx="8">
                  <c:v>0.12</c:v>
                </c:pt>
                <c:pt idx="9">
                  <c:v>0.15</c:v>
                </c:pt>
                <c:pt idx="10">
                  <c:v>0.12</c:v>
                </c:pt>
                <c:pt idx="11">
                  <c:v>0.2</c:v>
                </c:pt>
                <c:pt idx="12">
                  <c:v>0.18</c:v>
                </c:pt>
                <c:pt idx="13">
                  <c:v>0.13</c:v>
                </c:pt>
                <c:pt idx="15">
                  <c:v>0.09</c:v>
                </c:pt>
                <c:pt idx="16">
                  <c:v>0.36</c:v>
                </c:pt>
                <c:pt idx="17">
                  <c:v>0.14000000000000001</c:v>
                </c:pt>
                <c:pt idx="18">
                  <c:v>0.23</c:v>
                </c:pt>
                <c:pt idx="20">
                  <c:v>0.1</c:v>
                </c:pt>
                <c:pt idx="21">
                  <c:v>0.11</c:v>
                </c:pt>
                <c:pt idx="22">
                  <c:v>0.24</c:v>
                </c:pt>
                <c:pt idx="23">
                  <c:v>0.17</c:v>
                </c:pt>
                <c:pt idx="24">
                  <c:v>0.17</c:v>
                </c:pt>
                <c:pt idx="25">
                  <c:v>0.19</c:v>
                </c:pt>
                <c:pt idx="26">
                  <c:v>0.17</c:v>
                </c:pt>
                <c:pt idx="27">
                  <c:v>0.19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00-47DC-A703-86812B78BD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709192"/>
        <c:axId val="368709584"/>
      </c:lineChart>
      <c:catAx>
        <c:axId val="3687091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70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7095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7091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BF-4842-89A1-0999E31BD947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8.02</c:v>
                </c:pt>
                <c:pt idx="1">
                  <c:v>7.33</c:v>
                </c:pt>
                <c:pt idx="2">
                  <c:v>6.12</c:v>
                </c:pt>
                <c:pt idx="3">
                  <c:v>4.13</c:v>
                </c:pt>
                <c:pt idx="4">
                  <c:v>4.87</c:v>
                </c:pt>
                <c:pt idx="5">
                  <c:v>5.88</c:v>
                </c:pt>
                <c:pt idx="6">
                  <c:v>6.68</c:v>
                </c:pt>
                <c:pt idx="7">
                  <c:v>7.59</c:v>
                </c:pt>
                <c:pt idx="8">
                  <c:v>8.36</c:v>
                </c:pt>
                <c:pt idx="9">
                  <c:v>7.64</c:v>
                </c:pt>
                <c:pt idx="10">
                  <c:v>6.25</c:v>
                </c:pt>
                <c:pt idx="11">
                  <c:v>7.6</c:v>
                </c:pt>
                <c:pt idx="12">
                  <c:v>7.51</c:v>
                </c:pt>
                <c:pt idx="13">
                  <c:v>6.66</c:v>
                </c:pt>
                <c:pt idx="15">
                  <c:v>8.06</c:v>
                </c:pt>
                <c:pt idx="16">
                  <c:v>9.2200000000000006</c:v>
                </c:pt>
                <c:pt idx="17">
                  <c:v>7.2</c:v>
                </c:pt>
                <c:pt idx="18">
                  <c:v>5.66</c:v>
                </c:pt>
                <c:pt idx="20">
                  <c:v>5.57</c:v>
                </c:pt>
                <c:pt idx="21">
                  <c:v>7.79</c:v>
                </c:pt>
                <c:pt idx="22">
                  <c:v>7.94</c:v>
                </c:pt>
                <c:pt idx="23">
                  <c:v>6.49</c:v>
                </c:pt>
                <c:pt idx="24">
                  <c:v>11.62</c:v>
                </c:pt>
                <c:pt idx="25">
                  <c:v>9.16</c:v>
                </c:pt>
                <c:pt idx="26">
                  <c:v>7.63</c:v>
                </c:pt>
                <c:pt idx="27">
                  <c:v>8.2899999999999991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BF-4842-89A1-0999E31BD9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8710368"/>
        <c:axId val="368710760"/>
      </c:lineChart>
      <c:catAx>
        <c:axId val="3687103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710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71076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87103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tabSelected="1" zoomScale="75" zoomScaleNormal="75" workbookViewId="0">
      <selection activeCell="O53" sqref="O53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41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9">
        <v>42036</v>
      </c>
      <c r="C30" s="69"/>
      <c r="D30" s="69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6.73</v>
      </c>
      <c r="E32" s="65" t="s">
        <v>17</v>
      </c>
      <c r="F32" s="65"/>
      <c r="G32" s="66"/>
      <c r="H32" s="55"/>
      <c r="I32" s="55"/>
      <c r="J32" s="55"/>
      <c r="K32" s="55">
        <v>6.73</v>
      </c>
      <c r="L32" s="55">
        <v>3.36</v>
      </c>
      <c r="M32" s="55">
        <v>2.93</v>
      </c>
      <c r="N32" s="55">
        <v>2.39</v>
      </c>
      <c r="O32" s="55">
        <v>2.66</v>
      </c>
      <c r="P32" s="55">
        <v>2.98</v>
      </c>
      <c r="Q32" s="55">
        <v>2.91</v>
      </c>
      <c r="R32" s="55">
        <v>3.15</v>
      </c>
      <c r="S32" s="55">
        <v>2.77</v>
      </c>
      <c r="T32" s="55">
        <v>3.19</v>
      </c>
      <c r="U32" s="55">
        <v>2.83</v>
      </c>
      <c r="V32" s="55">
        <v>2.86</v>
      </c>
      <c r="W32" s="55">
        <v>3.07</v>
      </c>
      <c r="X32" s="55">
        <v>3.45</v>
      </c>
      <c r="Y32" s="55">
        <v>3.76</v>
      </c>
      <c r="Z32" s="55">
        <v>4.18</v>
      </c>
      <c r="AA32" s="55">
        <v>4.22</v>
      </c>
      <c r="AB32" s="55">
        <v>3.21</v>
      </c>
      <c r="AC32" s="55">
        <v>4.07</v>
      </c>
      <c r="AD32" s="55">
        <v>4.3600000000000003</v>
      </c>
      <c r="AE32" s="55">
        <v>4.45</v>
      </c>
      <c r="AF32" s="55">
        <v>4.6399999999999997</v>
      </c>
      <c r="AG32" s="55">
        <v>6.17</v>
      </c>
      <c r="AH32" s="55">
        <v>4.28</v>
      </c>
      <c r="AI32" s="55">
        <v>4.83</v>
      </c>
      <c r="AJ32" s="55"/>
      <c r="AK32" s="55"/>
      <c r="AL32" s="55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t="s">
        <v>45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8"/>
      <c r="D40" s="68"/>
      <c r="E40" s="68"/>
      <c r="F40" s="68"/>
      <c r="G40" s="68"/>
      <c r="I40" s="31"/>
      <c r="J40" s="33" t="s">
        <v>12</v>
      </c>
      <c r="K40" s="67">
        <v>42073</v>
      </c>
      <c r="L40" s="67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5">
        <f>Dust!B30</f>
        <v>42036</v>
      </c>
      <c r="C30" s="76"/>
      <c r="D30" s="77"/>
      <c r="E30" s="70" t="s">
        <v>0</v>
      </c>
      <c r="F30" s="74"/>
      <c r="G30" s="7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80"/>
      <c r="D31" s="24"/>
      <c r="E31" s="66" t="s">
        <v>2</v>
      </c>
      <c r="F31" s="78"/>
      <c r="G31" s="78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3"/>
      <c r="B32" s="66" t="s">
        <v>3</v>
      </c>
      <c r="C32" s="79"/>
      <c r="D32" s="25">
        <f>MAX(H32:AL32)</f>
        <v>25.777660444664445</v>
      </c>
      <c r="E32" s="66" t="s">
        <v>17</v>
      </c>
      <c r="F32" s="78"/>
      <c r="G32" s="78"/>
      <c r="H32" s="57"/>
      <c r="I32" s="57"/>
      <c r="J32" s="57"/>
      <c r="K32" s="57">
        <v>25.777660444664445</v>
      </c>
      <c r="L32" s="57">
        <v>23.680551546732804</v>
      </c>
      <c r="M32" s="57">
        <v>23</v>
      </c>
      <c r="N32" s="57">
        <v>24.044576969577008</v>
      </c>
      <c r="O32" s="57">
        <v>23.76087343982617</v>
      </c>
      <c r="P32" s="57">
        <v>23.955326954020112</v>
      </c>
      <c r="Q32" s="57">
        <v>23.777251608654367</v>
      </c>
      <c r="R32" s="57">
        <v>24</v>
      </c>
      <c r="S32" s="57">
        <v>23</v>
      </c>
      <c r="T32" s="57">
        <v>23</v>
      </c>
      <c r="U32" s="57">
        <v>23</v>
      </c>
      <c r="V32" s="57">
        <v>22</v>
      </c>
      <c r="W32" s="57">
        <v>23.108346147961125</v>
      </c>
      <c r="X32" s="57">
        <v>22.972827203914097</v>
      </c>
      <c r="Y32" s="57">
        <v>23.458130166308312</v>
      </c>
      <c r="Z32" s="57">
        <v>22.911432917567939</v>
      </c>
      <c r="AA32" s="57">
        <v>23.130651957837866</v>
      </c>
      <c r="AB32" s="57">
        <v>23.261461851519147</v>
      </c>
      <c r="AC32" s="57">
        <v>22.584069615286449</v>
      </c>
      <c r="AD32" s="57">
        <v>23.118095038258389</v>
      </c>
      <c r="AE32" s="57">
        <v>23.482638537054985</v>
      </c>
      <c r="AF32" s="57">
        <v>22.956887546432188</v>
      </c>
      <c r="AG32" s="57">
        <v>21.353706817164738</v>
      </c>
      <c r="AH32" s="57">
        <v>23.557019838448497</v>
      </c>
      <c r="AI32" s="57">
        <v>22.747460510761382</v>
      </c>
      <c r="AJ32" s="57"/>
      <c r="AK32" s="57"/>
      <c r="AL32" s="58"/>
    </row>
    <row r="33" spans="1:38" ht="12.75" customHeight="1" x14ac:dyDescent="0.2">
      <c r="A33" s="7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3"/>
      <c r="B35" s="66" t="s">
        <v>9</v>
      </c>
      <c r="C35" s="79"/>
      <c r="D35" s="22">
        <f>COUNTIF(H35:AL35,"y")</f>
        <v>0</v>
      </c>
      <c r="E35" s="66" t="s">
        <v>10</v>
      </c>
      <c r="F35" s="78"/>
      <c r="G35" s="7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42073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4"/>
      <c r="E182" s="64"/>
      <c r="F182" s="64"/>
      <c r="G182" s="64"/>
      <c r="H182" s="64"/>
      <c r="I182" s="6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3"/>
      <c r="D183" s="64"/>
      <c r="E183" s="64"/>
      <c r="F183" s="24"/>
      <c r="G183" s="65"/>
      <c r="H183" s="65"/>
      <c r="I183" s="65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3"/>
      <c r="D184" s="65"/>
      <c r="E184" s="65"/>
      <c r="F184" s="40"/>
      <c r="G184" s="65"/>
      <c r="H184" s="65"/>
      <c r="I184" s="65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3"/>
      <c r="D185" s="65"/>
      <c r="E185" s="65"/>
      <c r="F185" s="22"/>
      <c r="G185" s="65"/>
      <c r="H185" s="65"/>
      <c r="I185" s="65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3"/>
      <c r="D186" s="65"/>
      <c r="E186" s="65"/>
      <c r="F186" s="22"/>
      <c r="G186" s="65"/>
      <c r="H186" s="65"/>
      <c r="I186" s="65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3"/>
      <c r="D187" s="65"/>
      <c r="E187" s="65"/>
      <c r="F187" s="22"/>
      <c r="G187" s="65"/>
      <c r="H187" s="65"/>
      <c r="I187" s="65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4"/>
      <c r="E190" s="64"/>
      <c r="F190" s="64"/>
      <c r="G190" s="64"/>
      <c r="H190" s="64"/>
      <c r="I190" s="6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3"/>
      <c r="D191" s="64"/>
      <c r="E191" s="64"/>
      <c r="F191" s="24"/>
      <c r="G191" s="65"/>
      <c r="H191" s="65"/>
      <c r="I191" s="65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3"/>
      <c r="D192" s="65"/>
      <c r="E192" s="65"/>
      <c r="F192" s="40"/>
      <c r="G192" s="65"/>
      <c r="H192" s="65"/>
      <c r="I192" s="65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3"/>
      <c r="D193" s="65"/>
      <c r="E193" s="65"/>
      <c r="F193" s="22"/>
      <c r="G193" s="65"/>
      <c r="H193" s="65"/>
      <c r="I193" s="65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3"/>
      <c r="D194" s="65"/>
      <c r="E194" s="65"/>
      <c r="F194" s="23"/>
      <c r="G194" s="65"/>
      <c r="H194" s="65"/>
      <c r="I194" s="65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3"/>
      <c r="D195" s="65"/>
      <c r="E195" s="65"/>
      <c r="F195" s="22"/>
      <c r="G195" s="65"/>
      <c r="H195" s="65"/>
      <c r="I195" s="65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N44" sqref="N4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543</v>
      </c>
      <c r="E32" s="65" t="s">
        <v>17</v>
      </c>
      <c r="F32" s="65"/>
      <c r="G32" s="66"/>
      <c r="H32" s="56"/>
      <c r="I32" s="56"/>
      <c r="J32" s="56"/>
      <c r="K32" s="56">
        <v>434</v>
      </c>
      <c r="L32" s="56">
        <v>543</v>
      </c>
      <c r="M32" s="56">
        <v>420</v>
      </c>
      <c r="N32" s="56">
        <v>441</v>
      </c>
      <c r="O32" s="56">
        <v>444</v>
      </c>
      <c r="P32" s="56">
        <v>444</v>
      </c>
      <c r="Q32" s="56">
        <v>433</v>
      </c>
      <c r="R32" s="56">
        <v>372</v>
      </c>
      <c r="S32" s="56">
        <v>396</v>
      </c>
      <c r="T32" s="56">
        <v>442</v>
      </c>
      <c r="U32" s="56">
        <v>445</v>
      </c>
      <c r="V32" s="56">
        <v>445</v>
      </c>
      <c r="W32" s="56">
        <v>440</v>
      </c>
      <c r="X32" s="56">
        <v>466</v>
      </c>
      <c r="Y32" s="56">
        <v>431</v>
      </c>
      <c r="Z32" s="56">
        <v>432</v>
      </c>
      <c r="AA32" s="56">
        <v>414</v>
      </c>
      <c r="AB32" s="56">
        <v>456</v>
      </c>
      <c r="AC32" s="56">
        <v>444</v>
      </c>
      <c r="AD32" s="56">
        <v>450</v>
      </c>
      <c r="AE32" s="56">
        <v>392</v>
      </c>
      <c r="AF32" s="56">
        <v>430</v>
      </c>
      <c r="AG32" s="56">
        <v>425</v>
      </c>
      <c r="AH32" s="56">
        <v>433</v>
      </c>
      <c r="AI32" s="56">
        <v>422</v>
      </c>
      <c r="AJ32" s="56"/>
      <c r="AK32" s="56"/>
      <c r="AL32" s="56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1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Y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42073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V51" sqref="V51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2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21.68152028821557</v>
      </c>
      <c r="E32" s="65" t="s">
        <v>17</v>
      </c>
      <c r="F32" s="65"/>
      <c r="G32" s="66"/>
      <c r="H32" s="57"/>
      <c r="I32" s="57"/>
      <c r="J32" s="57"/>
      <c r="K32" s="57">
        <v>13.782683888482422</v>
      </c>
      <c r="L32" s="57">
        <v>21.68152028821557</v>
      </c>
      <c r="M32" s="57">
        <v>14</v>
      </c>
      <c r="N32" s="57">
        <v>10.103589247802626</v>
      </c>
      <c r="O32" s="57">
        <v>13.921908399856937</v>
      </c>
      <c r="P32" s="57">
        <v>12.399987522189855</v>
      </c>
      <c r="Q32" s="57">
        <v>8.2932004091820932</v>
      </c>
      <c r="R32" s="57">
        <v>6</v>
      </c>
      <c r="S32" s="57">
        <v>9</v>
      </c>
      <c r="T32" s="57">
        <v>7</v>
      </c>
      <c r="U32" s="57">
        <v>7</v>
      </c>
      <c r="V32" s="57">
        <v>8</v>
      </c>
      <c r="W32" s="57">
        <v>8.2402082140101047</v>
      </c>
      <c r="X32" s="57">
        <v>7.81743954992693</v>
      </c>
      <c r="Y32" s="57">
        <v>10.917392326783391</v>
      </c>
      <c r="Z32" s="57">
        <v>11.921204491344463</v>
      </c>
      <c r="AA32" s="57">
        <v>10.90289203102291</v>
      </c>
      <c r="AB32" s="57">
        <v>7.9968605690905781</v>
      </c>
      <c r="AC32" s="57">
        <v>11.486633338558578</v>
      </c>
      <c r="AD32" s="57">
        <v>12.349240470775811</v>
      </c>
      <c r="AE32" s="57">
        <v>11.078040048736254</v>
      </c>
      <c r="AF32" s="57">
        <v>9.4759908711796061</v>
      </c>
      <c r="AG32" s="57">
        <v>13.233908211109515</v>
      </c>
      <c r="AH32" s="57">
        <v>8.8854016715359698</v>
      </c>
      <c r="AI32" s="57">
        <v>9.3506911754552409</v>
      </c>
      <c r="AJ32" s="57"/>
      <c r="AK32" s="57"/>
      <c r="AL32" s="58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42073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B30:D30"/>
    <mergeCell ref="E30:G30"/>
    <mergeCell ref="B34:C34"/>
    <mergeCell ref="E34:G34"/>
    <mergeCell ref="C40:G40"/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64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5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1.21</v>
      </c>
      <c r="E32" s="65" t="s">
        <v>17</v>
      </c>
      <c r="F32" s="65"/>
      <c r="G32" s="65"/>
      <c r="H32" s="55"/>
      <c r="I32" s="55"/>
      <c r="J32" s="55"/>
      <c r="K32" s="55">
        <v>0.18</v>
      </c>
      <c r="L32" s="55">
        <v>0.64</v>
      </c>
      <c r="M32" s="55">
        <v>0.51</v>
      </c>
      <c r="N32" s="55">
        <v>0.28000000000000003</v>
      </c>
      <c r="O32" s="55">
        <v>0.21</v>
      </c>
      <c r="P32" s="55">
        <v>0.22</v>
      </c>
      <c r="Q32" s="55">
        <v>0.36</v>
      </c>
      <c r="R32" s="55">
        <v>0.38</v>
      </c>
      <c r="S32" s="55">
        <v>1.21</v>
      </c>
      <c r="T32" s="55">
        <v>0.57999999999999996</v>
      </c>
      <c r="U32" s="55">
        <v>0.5</v>
      </c>
      <c r="V32" s="55">
        <v>0.6</v>
      </c>
      <c r="W32" s="55">
        <v>0.51</v>
      </c>
      <c r="X32" s="55">
        <v>0.6</v>
      </c>
      <c r="Y32" s="55">
        <v>1.05</v>
      </c>
      <c r="Z32" s="55">
        <v>0.31</v>
      </c>
      <c r="AA32" s="55">
        <v>0.18</v>
      </c>
      <c r="AB32" s="55">
        <v>0.09</v>
      </c>
      <c r="AC32" s="55">
        <v>0.19</v>
      </c>
      <c r="AD32" s="55">
        <v>0.21</v>
      </c>
      <c r="AE32" s="55">
        <v>0.17</v>
      </c>
      <c r="AF32" s="55">
        <v>0.14000000000000001</v>
      </c>
      <c r="AG32" s="55">
        <v>0.56999999999999995</v>
      </c>
      <c r="AH32" s="55">
        <v>0.05</v>
      </c>
      <c r="AI32" s="55">
        <v>0.11</v>
      </c>
      <c r="AJ32" s="55"/>
      <c r="AK32" s="55"/>
      <c r="AL32" s="55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42073</v>
      </c>
      <c r="L40" s="71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U50" sqref="U50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477.18689422328686</v>
      </c>
      <c r="E32" s="65" t="s">
        <v>17</v>
      </c>
      <c r="F32" s="65"/>
      <c r="G32" s="66"/>
      <c r="H32" s="57"/>
      <c r="I32" s="57"/>
      <c r="J32" s="57"/>
      <c r="K32" s="57">
        <v>454.95384821035026</v>
      </c>
      <c r="L32" s="57">
        <v>477.18689422328686</v>
      </c>
      <c r="M32" s="57">
        <v>386</v>
      </c>
      <c r="N32" s="57">
        <v>319.0083943064397</v>
      </c>
      <c r="O32" s="57">
        <v>387.94257214117101</v>
      </c>
      <c r="P32" s="57">
        <v>369.6977341421595</v>
      </c>
      <c r="Q32" s="57">
        <v>313.08172393976469</v>
      </c>
      <c r="R32" s="57">
        <v>279</v>
      </c>
      <c r="S32" s="57">
        <v>317</v>
      </c>
      <c r="T32" s="57">
        <v>291</v>
      </c>
      <c r="U32" s="57">
        <v>278</v>
      </c>
      <c r="V32" s="57">
        <v>314</v>
      </c>
      <c r="W32" s="57">
        <v>319.60116570321372</v>
      </c>
      <c r="X32" s="57">
        <v>327.7421648805842</v>
      </c>
      <c r="Y32" s="57">
        <v>380.89096601567718</v>
      </c>
      <c r="Z32" s="57">
        <v>405.77343780547153</v>
      </c>
      <c r="AA32" s="57">
        <v>405.20645457868937</v>
      </c>
      <c r="AB32" s="57">
        <v>340.47773712751916</v>
      </c>
      <c r="AC32" s="57">
        <v>391.99602393017744</v>
      </c>
      <c r="AD32" s="57">
        <v>375.06906401038844</v>
      </c>
      <c r="AE32" s="57">
        <v>375.57424817885976</v>
      </c>
      <c r="AF32" s="57">
        <v>350.76402464768375</v>
      </c>
      <c r="AG32" s="57">
        <v>393.01531065738385</v>
      </c>
      <c r="AH32" s="57">
        <v>340.01282169917278</v>
      </c>
      <c r="AI32" s="57">
        <v>325.12335214411979</v>
      </c>
      <c r="AJ32" s="57"/>
      <c r="AK32" s="57"/>
      <c r="AL32" s="58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52"/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B37" s="41" t="s">
        <v>45</v>
      </c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1"/>
      <c r="D40" s="81"/>
      <c r="E40" s="81"/>
      <c r="F40" s="81"/>
      <c r="G40" s="81"/>
      <c r="I40" s="33"/>
      <c r="J40" s="33" t="s">
        <v>0</v>
      </c>
      <c r="K40" s="71">
        <f>Dust!K40</f>
        <v>42073</v>
      </c>
      <c r="L40" s="71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K40:L40"/>
    <mergeCell ref="C40:G40"/>
    <mergeCell ref="B30:D30"/>
    <mergeCell ref="E30:G30"/>
    <mergeCell ref="E35:G35"/>
    <mergeCell ref="B34:C34"/>
    <mergeCell ref="E34:G34"/>
    <mergeCell ref="B35:C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AA43" sqref="AA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29.1</v>
      </c>
      <c r="E32" s="65" t="s">
        <v>32</v>
      </c>
      <c r="F32" s="65"/>
      <c r="G32" s="66"/>
      <c r="H32" s="55"/>
      <c r="I32" s="55"/>
      <c r="J32" s="55"/>
      <c r="K32" s="55">
        <v>7.5</v>
      </c>
      <c r="L32" s="55">
        <v>11.5</v>
      </c>
      <c r="M32" s="55">
        <v>9.9</v>
      </c>
      <c r="N32" s="55">
        <v>11.2</v>
      </c>
      <c r="O32" s="55">
        <v>15</v>
      </c>
      <c r="P32" s="55">
        <v>14.9</v>
      </c>
      <c r="Q32" s="55">
        <v>19.7</v>
      </c>
      <c r="R32" s="55">
        <v>17.5</v>
      </c>
      <c r="S32" s="55">
        <v>17</v>
      </c>
      <c r="T32" s="55">
        <v>16.100000000000001</v>
      </c>
      <c r="U32" s="55">
        <v>14.3</v>
      </c>
      <c r="V32" s="55">
        <v>16.5</v>
      </c>
      <c r="W32" s="55">
        <v>19.2</v>
      </c>
      <c r="X32" s="55">
        <v>18.8</v>
      </c>
      <c r="Y32" s="55">
        <v>23.7</v>
      </c>
      <c r="Z32" s="55">
        <v>29.1</v>
      </c>
      <c r="AA32" s="55">
        <v>21.8</v>
      </c>
      <c r="AB32" s="55">
        <v>15.5</v>
      </c>
      <c r="AC32" s="55">
        <v>19.600000000000001</v>
      </c>
      <c r="AD32" s="55">
        <v>19.100000000000001</v>
      </c>
      <c r="AE32" s="55">
        <v>16.7</v>
      </c>
      <c r="AF32" s="55">
        <v>15.6</v>
      </c>
      <c r="AG32" s="55">
        <v>17.899999999999999</v>
      </c>
      <c r="AH32" s="55">
        <v>16</v>
      </c>
      <c r="AI32" s="55">
        <v>17.899999999999999</v>
      </c>
      <c r="AJ32" s="55"/>
      <c r="AK32" s="55"/>
      <c r="AL32" s="55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45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42073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0</v>
      </c>
      <c r="E32" s="65" t="s">
        <v>23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43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42073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0</v>
      </c>
      <c r="E32" s="65" t="s">
        <v>25</v>
      </c>
      <c r="F32" s="65"/>
      <c r="G32" s="66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44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42073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U44" sqref="U44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26.3</v>
      </c>
      <c r="E32" s="65" t="s">
        <v>26</v>
      </c>
      <c r="F32" s="65"/>
      <c r="G32" s="66"/>
      <c r="H32" s="54">
        <v>20.82</v>
      </c>
      <c r="I32" s="54">
        <v>5.48</v>
      </c>
      <c r="J32" s="54">
        <v>6.62</v>
      </c>
      <c r="K32" s="54">
        <v>5.32</v>
      </c>
      <c r="L32" s="54">
        <v>17.48</v>
      </c>
      <c r="M32" s="54">
        <v>19.68</v>
      </c>
      <c r="N32" s="54">
        <v>21.69</v>
      </c>
      <c r="O32" s="54">
        <v>26.3</v>
      </c>
      <c r="P32" s="54">
        <v>14.4</v>
      </c>
      <c r="Q32" s="54">
        <v>20.52</v>
      </c>
      <c r="R32" s="54">
        <v>19.87</v>
      </c>
      <c r="S32" s="54">
        <v>18.8</v>
      </c>
      <c r="T32" s="54">
        <v>22.34</v>
      </c>
      <c r="U32" s="54">
        <v>17.809999999999999</v>
      </c>
      <c r="V32" s="54"/>
      <c r="W32" s="54"/>
      <c r="X32" s="54">
        <v>7.94</v>
      </c>
      <c r="Y32" s="54">
        <v>4.5599999999999996</v>
      </c>
      <c r="Z32" s="54">
        <v>1.64</v>
      </c>
      <c r="AA32" s="54"/>
      <c r="AB32" s="54"/>
      <c r="AC32" s="54"/>
      <c r="AD32" s="54"/>
      <c r="AE32" s="54"/>
      <c r="AF32" s="54"/>
      <c r="AG32" s="54">
        <v>4.5</v>
      </c>
      <c r="AH32" s="54">
        <v>16.43</v>
      </c>
      <c r="AI32" s="54">
        <v>13.21</v>
      </c>
      <c r="AJ32" s="54"/>
      <c r="AK32" s="54"/>
      <c r="AL32" s="53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42073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W45" sqref="W4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0.36</v>
      </c>
      <c r="E32" s="65" t="s">
        <v>28</v>
      </c>
      <c r="F32" s="65"/>
      <c r="G32" s="66"/>
      <c r="H32" s="60">
        <v>0.11</v>
      </c>
      <c r="I32" s="60">
        <v>0</v>
      </c>
      <c r="J32" s="60">
        <v>0.12</v>
      </c>
      <c r="K32" s="60">
        <v>0.11</v>
      </c>
      <c r="L32" s="60">
        <v>0.12</v>
      </c>
      <c r="M32" s="60">
        <v>0.09</v>
      </c>
      <c r="N32" s="60">
        <v>0.08</v>
      </c>
      <c r="O32" s="60">
        <v>0.11</v>
      </c>
      <c r="P32" s="60">
        <v>0.12</v>
      </c>
      <c r="Q32" s="60">
        <v>0.15</v>
      </c>
      <c r="R32" s="60">
        <v>0.12</v>
      </c>
      <c r="S32" s="60">
        <v>0.2</v>
      </c>
      <c r="T32" s="60">
        <v>0.18</v>
      </c>
      <c r="U32" s="60">
        <v>0.13</v>
      </c>
      <c r="V32" s="60"/>
      <c r="W32" s="60">
        <v>0.09</v>
      </c>
      <c r="X32" s="60">
        <v>0.36</v>
      </c>
      <c r="Y32" s="60">
        <v>0.14000000000000001</v>
      </c>
      <c r="Z32" s="60">
        <v>0.23</v>
      </c>
      <c r="AA32" s="60"/>
      <c r="AB32" s="60">
        <v>0.1</v>
      </c>
      <c r="AC32" s="60">
        <v>0.11</v>
      </c>
      <c r="AD32" s="60">
        <v>0.24</v>
      </c>
      <c r="AE32" s="60">
        <v>0.17</v>
      </c>
      <c r="AF32" s="60">
        <v>0.17</v>
      </c>
      <c r="AG32" s="60">
        <v>0.19</v>
      </c>
      <c r="AH32" s="60">
        <v>0.17</v>
      </c>
      <c r="AI32" s="60">
        <v>0.19</v>
      </c>
      <c r="AJ32" s="60"/>
      <c r="AK32" s="60"/>
      <c r="AL32" s="59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42073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AB43" sqref="AB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5">
        <f>Dust!B30</f>
        <v>42036</v>
      </c>
      <c r="C30" s="76"/>
      <c r="D30" s="77"/>
      <c r="E30" s="64" t="s">
        <v>0</v>
      </c>
      <c r="F30" s="64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3" t="s">
        <v>1</v>
      </c>
      <c r="B31" s="64"/>
      <c r="C31" s="64"/>
      <c r="D31" s="24"/>
      <c r="E31" s="65" t="s">
        <v>2</v>
      </c>
      <c r="F31" s="65"/>
      <c r="G31" s="66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3"/>
      <c r="B32" s="65" t="s">
        <v>3</v>
      </c>
      <c r="C32" s="65"/>
      <c r="D32" s="25">
        <f>MAX(H32:AL32)</f>
        <v>11.62</v>
      </c>
      <c r="E32" s="65" t="s">
        <v>30</v>
      </c>
      <c r="F32" s="65"/>
      <c r="G32" s="66"/>
      <c r="H32" s="61">
        <v>8.02</v>
      </c>
      <c r="I32" s="61">
        <v>7.33</v>
      </c>
      <c r="J32" s="61">
        <v>6.12</v>
      </c>
      <c r="K32" s="61">
        <v>4.13</v>
      </c>
      <c r="L32" s="61">
        <v>4.87</v>
      </c>
      <c r="M32" s="61">
        <v>5.88</v>
      </c>
      <c r="N32" s="61">
        <v>6.68</v>
      </c>
      <c r="O32" s="61">
        <v>7.59</v>
      </c>
      <c r="P32" s="61">
        <v>8.36</v>
      </c>
      <c r="Q32" s="61">
        <v>7.64</v>
      </c>
      <c r="R32" s="61">
        <v>6.25</v>
      </c>
      <c r="S32" s="61">
        <v>7.6</v>
      </c>
      <c r="T32" s="61">
        <v>7.51</v>
      </c>
      <c r="U32" s="61">
        <v>6.66</v>
      </c>
      <c r="V32" s="61"/>
      <c r="W32" s="61">
        <v>8.06</v>
      </c>
      <c r="X32" s="61">
        <v>9.2200000000000006</v>
      </c>
      <c r="Y32" s="61">
        <v>7.2</v>
      </c>
      <c r="Z32" s="61">
        <v>5.66</v>
      </c>
      <c r="AA32" s="61"/>
      <c r="AB32" s="61">
        <v>5.57</v>
      </c>
      <c r="AC32" s="61">
        <v>7.79</v>
      </c>
      <c r="AD32" s="61">
        <v>7.94</v>
      </c>
      <c r="AE32" s="61">
        <v>6.49</v>
      </c>
      <c r="AF32" s="61">
        <v>11.62</v>
      </c>
      <c r="AG32" s="61">
        <v>9.16</v>
      </c>
      <c r="AH32" s="61">
        <v>7.63</v>
      </c>
      <c r="AI32" s="61">
        <v>8.2899999999999991</v>
      </c>
      <c r="AJ32" s="61"/>
      <c r="AK32" s="61"/>
      <c r="AL32" s="62"/>
    </row>
    <row r="33" spans="1:38" ht="12.75" customHeight="1" x14ac:dyDescent="0.2">
      <c r="A33" s="63"/>
      <c r="B33" s="65" t="s">
        <v>4</v>
      </c>
      <c r="C33" s="65"/>
      <c r="D33" s="22"/>
      <c r="E33" s="65" t="s">
        <v>5</v>
      </c>
      <c r="F33" s="65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3"/>
      <c r="B34" s="65" t="s">
        <v>7</v>
      </c>
      <c r="C34" s="65"/>
      <c r="D34" s="23">
        <f>SUM(H34:AL34)</f>
        <v>0</v>
      </c>
      <c r="E34" s="65" t="s">
        <v>8</v>
      </c>
      <c r="F34" s="65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3"/>
      <c r="B35" s="65" t="s">
        <v>9</v>
      </c>
      <c r="C35" s="65"/>
      <c r="D35" s="22">
        <f>COUNTIF(H35:AL35,"y")</f>
        <v>0</v>
      </c>
      <c r="E35" s="65" t="s">
        <v>10</v>
      </c>
      <c r="F35" s="65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1"/>
      <c r="D40" s="81"/>
      <c r="E40" s="81"/>
      <c r="F40" s="81"/>
      <c r="G40" s="81"/>
      <c r="I40" s="33"/>
      <c r="J40" s="33" t="s">
        <v>12</v>
      </c>
      <c r="K40" s="71">
        <f>Dust!K40</f>
        <v>42073</v>
      </c>
      <c r="L40" s="71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2015-03-10T00:00:00+00:00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REGU-408-2757227</_dlc_DocId>
    <_dlc_DocIdUrl xmlns="9be56660-2c31-41ef-bc00-23e72f632f2a">
      <Url>https://cyfoethnaturiolcymru.sharepoint.com/teams/Regulatory/Permitting/_layouts/15/DocIdRedir.aspx?ID=REGU-408-2757227</Url>
      <Description>REGU-408-2757227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55BB84D-670A-4EE2-A08D-8715DBB0CCB1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9A31DF75-98AF-4E80-891E-DBBF904B1C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AFD609-8FED-4706-9101-44202CFFBD1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CF765AB-383D-49B5-AC3C-7167A424366C}">
  <ds:schemaRefs>
    <ds:schemaRef ds:uri="http://schemas.microsoft.com/office/2006/metadata/properties"/>
    <ds:schemaRef ds:uri="http://schemas.microsoft.com/office/2006/documentManagement/types"/>
    <ds:schemaRef ds:uri="9be56660-2c31-41ef-bc00-23e72f632f2a"/>
    <ds:schemaRef ds:uri="http://schemas.microsoft.com/office/infopath/2007/PartnerControls"/>
    <ds:schemaRef ds:uri="http://purl.org/dc/elements/1.1/"/>
    <ds:schemaRef ds:uri="http://purl.org/dc/terms/"/>
    <ds:schemaRef ds:uri="http://schemas.microsoft.com/sharepoint/v4"/>
    <ds:schemaRef ds:uri="http://schemas.openxmlformats.org/package/2006/metadata/core-properties"/>
    <ds:schemaRef ds:uri="http://www.w3.org/XML/1998/namespace"/>
    <ds:schemaRef ds:uri="7300053d-1c5f-4e78-b9e3-ee8c32344bce"/>
    <ds:schemaRef ds:uri="6e121689-de5b-41b9-a751-bfeda7fa2b07"/>
    <ds:schemaRef ds:uri="859f7ad6-93f6-4205-b62b-a17f28acbbac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01C5BF0C-E313-4A02-94F7-2BC4DB4BBF8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2015-04-20T07:37:28Z</cp:lastPrinted>
  <dcterms:created xsi:type="dcterms:W3CDTF">2010-07-08T15:15:48Z</dcterms:created>
  <dcterms:modified xsi:type="dcterms:W3CDTF">2025-04-25T08:30:19Z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c9938a8c-bb6a-4cb7-a785-1d213bb01537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REGU-408-1122</vt:lpwstr>
  </property>
  <property fmtid="{D5CDD505-2E9C-101B-9397-08002B2CF9AE}" pid="7" name="_dlc_DocIdUrl">
    <vt:lpwstr>https://cyfoethnaturiolcymru.sharepoint.com/teams/Regulatory/Permitting/_layouts/15/DocIdRedir.aspx?ID=REGU-408-1122, REGU-408-1122</vt:lpwstr>
  </property>
  <property fmtid="{D5CDD505-2E9C-101B-9397-08002B2CF9AE}" pid="8" name="MediaServiceImageTags">
    <vt:lpwstr/>
  </property>
</Properties>
</file>