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8.xml" ContentType="application/vnd.openxmlformats-officedocument.drawing+xml"/>
  <Override PartName="/xl/charts/chart9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drawings/drawing10.xml" ContentType="application/vnd.openxmlformats-officedocument.drawing+xml"/>
  <Override PartName="/xl/charts/chart11.xml" ContentType="application/vnd.openxmlformats-officedocument.drawingml.chart+xml"/>
  <Override PartName="/xl/drawings/drawing11.xml" ContentType="application/vnd.openxmlformats-officedocument.drawing+xml"/>
  <Override PartName="/xl/charts/chart12.xml" ContentType="application/vnd.openxmlformats-officedocument.drawingml.chart+xml"/>
  <Override PartName="/xl/drawings/drawing12.xml" ContentType="application/vnd.openxmlformats-officedocument.drawing+xml"/>
  <Override PartName="/xl/charts/chart13.xml" ContentType="application/vnd.openxmlformats-officedocument.drawingml.chart+xml"/>
  <Override PartName="/xl/drawings/drawing13.xml" ContentType="application/vnd.openxmlformats-officedocument.drawing+xml"/>
  <Override PartName="/xl/charts/chart14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Padeswood Cement Works/"/>
    </mc:Choice>
  </mc:AlternateContent>
  <xr:revisionPtr revIDLastSave="12" documentId="8_{E59F884A-4AEC-4F3B-AFBA-ACC3B42A4C57}" xr6:coauthVersionLast="47" xr6:coauthVersionMax="47" xr10:uidLastSave="{4E3448FD-160F-468D-B402-09725B877562}"/>
  <bookViews>
    <workbookView xWindow="-120" yWindow="-120" windowWidth="29040" windowHeight="15720" activeTab="11" xr2:uid="{00000000-000D-0000-FFFF-FFFF00000000}"/>
  </bookViews>
  <sheets>
    <sheet name="Dust" sheetId="4" r:id="rId1"/>
    <sheet name="SOx" sheetId="8" r:id="rId2"/>
    <sheet name="NOx" sheetId="9" r:id="rId3"/>
    <sheet name="TOC" sheetId="5" r:id="rId4"/>
    <sheet name="HCl" sheetId="6" r:id="rId5"/>
    <sheet name="CO" sheetId="7" r:id="rId6"/>
    <sheet name="A9 Dust" sheetId="14" r:id="rId7"/>
    <sheet name="A3 Dust" sheetId="15" r:id="rId8"/>
    <sheet name="A4 Dust" sheetId="10" r:id="rId9"/>
    <sheet name="A5 Dust" sheetId="11" r:id="rId10"/>
    <sheet name="A6 Dust" sheetId="12" r:id="rId11"/>
    <sheet name="A7 Dust" sheetId="13" r:id="rId12"/>
  </sheets>
  <definedNames>
    <definedName name="_xlnm.Print_Area" localSheetId="7">'A3 Dust'!$A$1:$AM$48</definedName>
    <definedName name="_xlnm.Print_Area" localSheetId="8">'A4 Dust'!$A$1:$AM$48</definedName>
    <definedName name="_xlnm.Print_Area" localSheetId="9">'A5 Dust'!$A$1:$AM$48</definedName>
    <definedName name="_xlnm.Print_Area" localSheetId="10">'A6 Dust'!$A$1:$AM$48</definedName>
    <definedName name="_xlnm.Print_Area" localSheetId="11">'A7 Dust'!$A$1:$AM$48</definedName>
    <definedName name="_xlnm.Print_Area" localSheetId="6">'A9 Dust'!$A$1:$AM$48</definedName>
    <definedName name="_xlnm.Print_Area" localSheetId="5">CO!$A$1:$AM$42</definedName>
    <definedName name="_xlnm.Print_Area" localSheetId="0">Dust!$A$1:$AM$48</definedName>
    <definedName name="_xlnm.Print_Area" localSheetId="4" xml:space="preserve"> HCl!$A$1:$AM$43</definedName>
    <definedName name="_xlnm.Print_Area" localSheetId="2">NOx!$A$1:$AM$42</definedName>
    <definedName name="_xlnm.Print_Area" localSheetId="1" xml:space="preserve"> SOx!$A$1:$AM$43</definedName>
    <definedName name="_xlnm.Print_Area" localSheetId="3">TOC!$A$1:$AL$45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3" l="1"/>
  <c r="C2" i="12"/>
  <c r="C2" i="11"/>
  <c r="C2" i="10"/>
  <c r="C2" i="15"/>
  <c r="C2" i="14"/>
  <c r="C2" i="7"/>
  <c r="C2" i="6"/>
  <c r="C2" i="5"/>
  <c r="C2" i="9"/>
  <c r="C2" i="8"/>
  <c r="K40" i="13" l="1"/>
  <c r="K40" i="12"/>
  <c r="K40" i="11"/>
  <c r="K40" i="10"/>
  <c r="K40" i="15"/>
  <c r="K40" i="14"/>
  <c r="K40" i="7"/>
  <c r="K40" i="6"/>
  <c r="K40" i="5"/>
  <c r="K40" i="9"/>
  <c r="K40" i="8"/>
  <c r="B30" i="13"/>
  <c r="B30" i="12"/>
  <c r="B30" i="11"/>
  <c r="B30" i="10"/>
  <c r="B30" i="15"/>
  <c r="B30" i="14"/>
  <c r="B30" i="7"/>
  <c r="B30" i="6"/>
  <c r="B30" i="5"/>
  <c r="B30" i="9"/>
  <c r="B30" i="8"/>
  <c r="D32" i="7"/>
  <c r="D32" i="5"/>
  <c r="D32" i="4"/>
  <c r="D32" i="14"/>
  <c r="D32" i="13"/>
  <c r="D32" i="12"/>
  <c r="D32" i="11"/>
  <c r="D32" i="10"/>
  <c r="D32" i="15"/>
  <c r="D34" i="14"/>
  <c r="AL35" i="14"/>
  <c r="AK35" i="14"/>
  <c r="AJ35" i="14"/>
  <c r="AI35" i="14"/>
  <c r="AH35" i="14"/>
  <c r="AG35" i="14"/>
  <c r="AF35" i="14"/>
  <c r="AE35" i="14"/>
  <c r="AD35" i="14"/>
  <c r="AC35" i="14"/>
  <c r="AB35" i="14"/>
  <c r="AA35" i="14"/>
  <c r="Z35" i="14"/>
  <c r="Y35" i="14"/>
  <c r="X35" i="14"/>
  <c r="W35" i="14"/>
  <c r="V35" i="14"/>
  <c r="U35" i="14"/>
  <c r="T35" i="14"/>
  <c r="S35" i="14"/>
  <c r="R35" i="14"/>
  <c r="Q35" i="14"/>
  <c r="P35" i="14"/>
  <c r="O35" i="14"/>
  <c r="N35" i="14"/>
  <c r="M35" i="14"/>
  <c r="L35" i="14"/>
  <c r="K35" i="14"/>
  <c r="J35" i="14"/>
  <c r="I35" i="14"/>
  <c r="H35" i="14"/>
  <c r="D34" i="15"/>
  <c r="AL35" i="15"/>
  <c r="AK35" i="15"/>
  <c r="AJ35" i="15"/>
  <c r="AI35" i="15"/>
  <c r="AH35" i="15"/>
  <c r="AG35" i="15"/>
  <c r="AF35" i="15"/>
  <c r="AE35" i="15"/>
  <c r="AD35" i="15"/>
  <c r="AC35" i="15"/>
  <c r="AB35" i="15"/>
  <c r="AA35" i="15"/>
  <c r="Z35" i="15"/>
  <c r="Y35" i="15"/>
  <c r="X35" i="15"/>
  <c r="W35" i="15"/>
  <c r="V35" i="15"/>
  <c r="U35" i="15"/>
  <c r="T35" i="15"/>
  <c r="S35" i="15"/>
  <c r="R35" i="15"/>
  <c r="Q35" i="15"/>
  <c r="P35" i="15"/>
  <c r="O35" i="15"/>
  <c r="N35" i="15"/>
  <c r="M35" i="15"/>
  <c r="L35" i="15"/>
  <c r="K35" i="15"/>
  <c r="J35" i="15"/>
  <c r="D35" i="15" s="1"/>
  <c r="I35" i="15"/>
  <c r="H35" i="15"/>
  <c r="D34" i="12"/>
  <c r="AL35" i="12"/>
  <c r="AK35" i="12"/>
  <c r="AJ35" i="12"/>
  <c r="AI35" i="12"/>
  <c r="AH35" i="12"/>
  <c r="AG35" i="12"/>
  <c r="AF35" i="12"/>
  <c r="AE35" i="12"/>
  <c r="AD35" i="12"/>
  <c r="AC35" i="12"/>
  <c r="AB35" i="12"/>
  <c r="AA35" i="12"/>
  <c r="Z35" i="12"/>
  <c r="Y35" i="12"/>
  <c r="X35" i="12"/>
  <c r="W35" i="12"/>
  <c r="V35" i="12"/>
  <c r="U35" i="12"/>
  <c r="T35" i="12"/>
  <c r="S35" i="12"/>
  <c r="R35" i="12"/>
  <c r="Q35" i="12"/>
  <c r="P35" i="12"/>
  <c r="O35" i="12"/>
  <c r="N35" i="12"/>
  <c r="M35" i="12"/>
  <c r="L35" i="12"/>
  <c r="K35" i="12"/>
  <c r="J35" i="12"/>
  <c r="I35" i="12"/>
  <c r="H35" i="12"/>
  <c r="D34" i="13"/>
  <c r="AL35" i="13"/>
  <c r="AK35" i="13"/>
  <c r="AJ35" i="13"/>
  <c r="AI35" i="13"/>
  <c r="AH35" i="13"/>
  <c r="AG35" i="13"/>
  <c r="AF35" i="13"/>
  <c r="AE35" i="13"/>
  <c r="AD35" i="13"/>
  <c r="AC35" i="13"/>
  <c r="AB35" i="13"/>
  <c r="AA35" i="13"/>
  <c r="Z35" i="13"/>
  <c r="Y35" i="13"/>
  <c r="X35" i="13"/>
  <c r="W35" i="13"/>
  <c r="V35" i="13"/>
  <c r="U35" i="13"/>
  <c r="T35" i="13"/>
  <c r="S35" i="13"/>
  <c r="R35" i="13"/>
  <c r="Q35" i="13"/>
  <c r="P35" i="13"/>
  <c r="O35" i="13"/>
  <c r="N35" i="13"/>
  <c r="M35" i="13"/>
  <c r="L35" i="13"/>
  <c r="K35" i="13"/>
  <c r="J35" i="13"/>
  <c r="I35" i="13"/>
  <c r="H35" i="13"/>
  <c r="D34" i="11"/>
  <c r="AL35" i="11"/>
  <c r="AK35" i="11"/>
  <c r="AJ35" i="11"/>
  <c r="AI35" i="11"/>
  <c r="AH35" i="11"/>
  <c r="AG35" i="11"/>
  <c r="AF35" i="11"/>
  <c r="AE35" i="11"/>
  <c r="AD35" i="11"/>
  <c r="AC35" i="11"/>
  <c r="AB35" i="11"/>
  <c r="AA35" i="11"/>
  <c r="Z35" i="11"/>
  <c r="Y35" i="11"/>
  <c r="X35" i="11"/>
  <c r="W35" i="11"/>
  <c r="V35" i="11"/>
  <c r="U35" i="11"/>
  <c r="T35" i="11"/>
  <c r="S35" i="11"/>
  <c r="R35" i="11"/>
  <c r="Q35" i="11"/>
  <c r="P35" i="11"/>
  <c r="O35" i="11"/>
  <c r="N35" i="11"/>
  <c r="M35" i="11"/>
  <c r="L35" i="11"/>
  <c r="K35" i="11"/>
  <c r="J35" i="11"/>
  <c r="I35" i="11"/>
  <c r="H35" i="11"/>
  <c r="D34" i="10"/>
  <c r="AL35" i="10"/>
  <c r="AK35" i="10"/>
  <c r="AJ35" i="10"/>
  <c r="AI35" i="10"/>
  <c r="AH35" i="10"/>
  <c r="AG35" i="10"/>
  <c r="AF35" i="10"/>
  <c r="AE35" i="10"/>
  <c r="AD35" i="10"/>
  <c r="AC35" i="10"/>
  <c r="AB35" i="10"/>
  <c r="AA35" i="10"/>
  <c r="Z35" i="10"/>
  <c r="Y35" i="10"/>
  <c r="X35" i="10"/>
  <c r="W35" i="10"/>
  <c r="V35" i="10"/>
  <c r="U35" i="10"/>
  <c r="T35" i="10"/>
  <c r="S35" i="10"/>
  <c r="R35" i="10"/>
  <c r="Q35" i="10"/>
  <c r="P35" i="10"/>
  <c r="O35" i="10"/>
  <c r="N35" i="10"/>
  <c r="M35" i="10"/>
  <c r="L35" i="10"/>
  <c r="K35" i="10"/>
  <c r="J35" i="10"/>
  <c r="I35" i="10"/>
  <c r="H35" i="10"/>
  <c r="D35" i="10"/>
  <c r="D34" i="4"/>
  <c r="H35" i="4"/>
  <c r="I35" i="4"/>
  <c r="J35" i="4"/>
  <c r="K35" i="4"/>
  <c r="L35" i="4"/>
  <c r="M35" i="4"/>
  <c r="N35" i="4"/>
  <c r="O35" i="4"/>
  <c r="P35" i="4"/>
  <c r="Q35" i="4"/>
  <c r="R35" i="4"/>
  <c r="S35" i="4"/>
  <c r="T35" i="4"/>
  <c r="U35" i="4"/>
  <c r="V35" i="4"/>
  <c r="W35" i="4"/>
  <c r="X35" i="4"/>
  <c r="Y35" i="4"/>
  <c r="Z35" i="4"/>
  <c r="AA35" i="4"/>
  <c r="AB35" i="4"/>
  <c r="AC35" i="4"/>
  <c r="AD35" i="4"/>
  <c r="AE35" i="4"/>
  <c r="AF35" i="4"/>
  <c r="AG35" i="4"/>
  <c r="AH35" i="4"/>
  <c r="AI35" i="4"/>
  <c r="AJ35" i="4"/>
  <c r="AK35" i="4"/>
  <c r="AL35" i="4"/>
  <c r="D34" i="5"/>
  <c r="AL35" i="5"/>
  <c r="AK35" i="5"/>
  <c r="AJ35" i="5"/>
  <c r="AI35" i="5"/>
  <c r="AH35" i="5"/>
  <c r="AG35" i="5"/>
  <c r="AF35" i="5"/>
  <c r="AE35" i="5"/>
  <c r="AD35" i="5"/>
  <c r="AC35" i="5"/>
  <c r="AB35" i="5"/>
  <c r="AA35" i="5"/>
  <c r="Z35" i="5"/>
  <c r="Y35" i="5"/>
  <c r="X35" i="5"/>
  <c r="W35" i="5"/>
  <c r="V35" i="5"/>
  <c r="U35" i="5"/>
  <c r="T35" i="5"/>
  <c r="S35" i="5"/>
  <c r="R35" i="5"/>
  <c r="Q35" i="5"/>
  <c r="P35" i="5"/>
  <c r="O35" i="5"/>
  <c r="N35" i="5"/>
  <c r="M35" i="5"/>
  <c r="L35" i="5"/>
  <c r="K35" i="5"/>
  <c r="J35" i="5"/>
  <c r="I35" i="5"/>
  <c r="H35" i="5"/>
  <c r="D32" i="6"/>
  <c r="D34" i="6"/>
  <c r="AL35" i="6"/>
  <c r="AK35" i="6"/>
  <c r="AJ35" i="6"/>
  <c r="AI35" i="6"/>
  <c r="AH35" i="6"/>
  <c r="AG35" i="6"/>
  <c r="AF35" i="6"/>
  <c r="AE35" i="6"/>
  <c r="AD35" i="6"/>
  <c r="AC35" i="6"/>
  <c r="AB35" i="6"/>
  <c r="AA35" i="6"/>
  <c r="Z35" i="6"/>
  <c r="Y35" i="6"/>
  <c r="X35" i="6"/>
  <c r="W35" i="6"/>
  <c r="V35" i="6"/>
  <c r="U35" i="6"/>
  <c r="T35" i="6"/>
  <c r="S35" i="6"/>
  <c r="R35" i="6"/>
  <c r="Q35" i="6"/>
  <c r="P35" i="6"/>
  <c r="O35" i="6"/>
  <c r="N35" i="6"/>
  <c r="M35" i="6"/>
  <c r="L35" i="6"/>
  <c r="K35" i="6"/>
  <c r="J35" i="6"/>
  <c r="I35" i="6"/>
  <c r="H35" i="6"/>
  <c r="D34" i="7"/>
  <c r="H35" i="7"/>
  <c r="I35" i="7"/>
  <c r="J35" i="7"/>
  <c r="K35" i="7"/>
  <c r="L35" i="7"/>
  <c r="M35" i="7"/>
  <c r="N35" i="7"/>
  <c r="O35" i="7"/>
  <c r="P35" i="7"/>
  <c r="Q35" i="7"/>
  <c r="R35" i="7"/>
  <c r="S35" i="7"/>
  <c r="T35" i="7"/>
  <c r="U35" i="7"/>
  <c r="V35" i="7"/>
  <c r="W35" i="7"/>
  <c r="X35" i="7"/>
  <c r="Y35" i="7"/>
  <c r="Z35" i="7"/>
  <c r="AA35" i="7"/>
  <c r="AB35" i="7"/>
  <c r="AC35" i="7"/>
  <c r="AD35" i="7"/>
  <c r="AE35" i="7"/>
  <c r="AF35" i="7"/>
  <c r="AG35" i="7"/>
  <c r="AH35" i="7"/>
  <c r="AI35" i="7"/>
  <c r="AJ35" i="7"/>
  <c r="AK35" i="7"/>
  <c r="AL35" i="7"/>
  <c r="D32" i="8"/>
  <c r="D34" i="8"/>
  <c r="AL35" i="8"/>
  <c r="AK35" i="8"/>
  <c r="AJ35" i="8"/>
  <c r="AI35" i="8"/>
  <c r="AH35" i="8"/>
  <c r="AG35" i="8"/>
  <c r="AF35" i="8"/>
  <c r="AE35" i="8"/>
  <c r="AD35" i="8"/>
  <c r="AC35" i="8"/>
  <c r="AB35" i="8"/>
  <c r="AA35" i="8"/>
  <c r="Z35" i="8"/>
  <c r="Y35" i="8"/>
  <c r="X35" i="8"/>
  <c r="W35" i="8"/>
  <c r="V35" i="8"/>
  <c r="U35" i="8"/>
  <c r="T35" i="8"/>
  <c r="S35" i="8"/>
  <c r="R35" i="8"/>
  <c r="Q35" i="8"/>
  <c r="P35" i="8"/>
  <c r="O35" i="8"/>
  <c r="N35" i="8"/>
  <c r="M35" i="8"/>
  <c r="L35" i="8"/>
  <c r="K35" i="8"/>
  <c r="J35" i="8"/>
  <c r="I35" i="8"/>
  <c r="H35" i="8"/>
  <c r="D32" i="9"/>
  <c r="D34" i="9"/>
  <c r="AL35" i="9"/>
  <c r="AK35" i="9"/>
  <c r="AJ35" i="9"/>
  <c r="AI35" i="9"/>
  <c r="AH35" i="9"/>
  <c r="AG35" i="9"/>
  <c r="AF35" i="9"/>
  <c r="AE35" i="9"/>
  <c r="AD35" i="9"/>
  <c r="AC35" i="9"/>
  <c r="AB35" i="9"/>
  <c r="AA35" i="9"/>
  <c r="Z35" i="9"/>
  <c r="Y35" i="9"/>
  <c r="X35" i="9"/>
  <c r="W35" i="9"/>
  <c r="V35" i="9"/>
  <c r="U35" i="9"/>
  <c r="T35" i="9"/>
  <c r="S35" i="9"/>
  <c r="R35" i="9"/>
  <c r="Q35" i="9"/>
  <c r="P35" i="9"/>
  <c r="O35" i="9"/>
  <c r="N35" i="9"/>
  <c r="M35" i="9"/>
  <c r="L35" i="9"/>
  <c r="K35" i="9"/>
  <c r="J35" i="9"/>
  <c r="I35" i="9"/>
  <c r="H35" i="9"/>
  <c r="D35" i="5" l="1"/>
  <c r="D35" i="9"/>
  <c r="D35" i="14"/>
  <c r="D35" i="6"/>
  <c r="D35" i="8"/>
  <c r="D35" i="4"/>
  <c r="D35" i="13"/>
  <c r="D35" i="11"/>
  <c r="D35" i="12"/>
</calcChain>
</file>

<file path=xl/sharedStrings.xml><?xml version="1.0" encoding="utf-8"?>
<sst xmlns="http://schemas.openxmlformats.org/spreadsheetml/2006/main" count="591" uniqueCount="44">
  <si>
    <t>Date</t>
  </si>
  <si>
    <t>Daily average</t>
  </si>
  <si>
    <t>Daily average ELV</t>
  </si>
  <si>
    <t>Monthly maximum</t>
  </si>
  <si>
    <t>No. of invalid days</t>
  </si>
  <si>
    <t>Value valid?</t>
  </si>
  <si>
    <t>Y</t>
  </si>
  <si>
    <t>Total invalid 1/2 hours</t>
  </si>
  <si>
    <t>No. of invalid 1/2 hours</t>
  </si>
  <si>
    <t>Sum of exceedances</t>
  </si>
  <si>
    <t>Value exceeds ELV (Y/N)</t>
  </si>
  <si>
    <t xml:space="preserve">Signed </t>
  </si>
  <si>
    <t xml:space="preserve">Date </t>
  </si>
  <si>
    <t>Signed</t>
  </si>
  <si>
    <t>Operator: Castle Cement Ltd</t>
  </si>
  <si>
    <t>Installation: Padeswood Works</t>
  </si>
  <si>
    <t>(Authorised to sign as representative of Castle Cement Ltd)</t>
  </si>
  <si>
    <t>Daily average Kiln 4</t>
  </si>
  <si>
    <t>Kiln 4</t>
  </si>
  <si>
    <t>(Authorised to sign as representative of Castle UK Cement Ltd)</t>
  </si>
  <si>
    <t>Operator: Castle UK Cement Ltd</t>
  </si>
  <si>
    <t xml:space="preserve">Kiln 4 </t>
  </si>
  <si>
    <t>Cement Mill 1</t>
  </si>
  <si>
    <t>Daily average Cement Mill 1</t>
  </si>
  <si>
    <t>Cement Mill 2</t>
  </si>
  <si>
    <t>Daily average Cement Mill 2</t>
  </si>
  <si>
    <t>Daily average Cement Mill 3</t>
  </si>
  <si>
    <t>Cement Mill 3</t>
  </si>
  <si>
    <t>Daily average CM 4 Mill filter</t>
  </si>
  <si>
    <t>Cement Mill 4 - mill filter</t>
  </si>
  <si>
    <t>Daily average CM 4 classifier</t>
  </si>
  <si>
    <t>Cement Mill 4 - classifier</t>
  </si>
  <si>
    <t>Daily average Kiln 4 cooler exhaust</t>
  </si>
  <si>
    <t>Kiln 4 cooler exhaust</t>
  </si>
  <si>
    <t>Kiln Report of Continuous Monitored Emissions from Kiln 4 (Emission Point A8)</t>
  </si>
  <si>
    <t>Kiln Report of Continuous Monitored Emissions from Cement Mill 1(Emission Point A3)</t>
  </si>
  <si>
    <t>Kiln Report of Continuous Monitored Emissions from Cement Mill 2 (Emission Point A4)</t>
  </si>
  <si>
    <t>Kiln Report of Continuous Monitored Emissions from Cement Mill 3 (Emission Point A5)</t>
  </si>
  <si>
    <t>Kiln Report of Continuous Monitored Emissions from Kiln 4 cooler exhuast (Emission Point A9)</t>
  </si>
  <si>
    <t>Kiln Report of Continuous Monitored Emissions from Cement Mill 4 - classifier (Emission Point A7)</t>
  </si>
  <si>
    <t>Kiln Report of Continuous Monitored Emissions from Cement Mill 4 - mill filter (Emission Point A6)</t>
  </si>
  <si>
    <t>Mill 1 not in Operation</t>
  </si>
  <si>
    <t>Mill 2 not in Operation</t>
  </si>
  <si>
    <r>
      <t xml:space="preserve">Permit Reference Number: </t>
    </r>
    <r>
      <rPr>
        <b/>
        <sz val="11"/>
        <rFont val="Arial"/>
        <family val="2"/>
      </rPr>
      <t>BL1096IB/V012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</si>
</sst>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mmmm\ yyyy"/>
  </numFmts>
  <fonts count="12" x14ac:knownFonts="1">
    <font>
      <sz val="10"/>
      <name val="Arial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8"/>
      <name val="Arial"/>
      <family val="2"/>
    </font>
    <font>
      <sz val="14.5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sz val="14.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0" fillId="0" borderId="0"/>
    <xf numFmtId="0" fontId="10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</cellStyleXfs>
  <cellXfs count="8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4" fillId="0" borderId="6" xfId="0" applyFont="1" applyBorder="1"/>
    <xf numFmtId="0" fontId="0" fillId="0" borderId="6" xfId="0" applyBorder="1"/>
    <xf numFmtId="0" fontId="7" fillId="0" borderId="7" xfId="0" applyFont="1" applyBorder="1"/>
    <xf numFmtId="0" fontId="7" fillId="0" borderId="8" xfId="0" applyFont="1" applyBorder="1" applyAlignment="1">
      <alignment horizontal="center"/>
    </xf>
    <xf numFmtId="1" fontId="7" fillId="0" borderId="8" xfId="0" applyNumberFormat="1" applyFont="1" applyBorder="1" applyAlignment="1">
      <alignment horizontal="center"/>
    </xf>
    <xf numFmtId="0" fontId="7" fillId="0" borderId="8" xfId="0" applyFont="1" applyBorder="1"/>
    <xf numFmtId="1" fontId="7" fillId="0" borderId="0" xfId="0" applyNumberFormat="1" applyFont="1" applyAlignment="1">
      <alignment horizontal="center"/>
    </xf>
    <xf numFmtId="1" fontId="7" fillId="0" borderId="9" xfId="0" applyNumberFormat="1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9" fillId="0" borderId="0" xfId="0" applyFont="1" applyAlignment="1">
      <alignment vertical="center"/>
    </xf>
    <xf numFmtId="0" fontId="9" fillId="0" borderId="0" xfId="0" applyFont="1"/>
    <xf numFmtId="0" fontId="10" fillId="0" borderId="0" xfId="0" applyFont="1" applyAlignment="1">
      <alignment vertical="center"/>
    </xf>
    <xf numFmtId="1" fontId="7" fillId="0" borderId="5" xfId="0" applyNumberFormat="1" applyFont="1" applyBorder="1" applyAlignment="1">
      <alignment horizontal="center"/>
    </xf>
    <xf numFmtId="1" fontId="7" fillId="0" borderId="10" xfId="0" applyNumberFormat="1" applyFont="1" applyBorder="1" applyAlignment="1">
      <alignment horizontal="center"/>
    </xf>
    <xf numFmtId="1" fontId="7" fillId="0" borderId="3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/>
    <xf numFmtId="0" fontId="7" fillId="0" borderId="2" xfId="0" applyFont="1" applyBorder="1" applyAlignment="1">
      <alignment horizontal="center" vertical="center" wrapText="1"/>
    </xf>
    <xf numFmtId="2" fontId="7" fillId="0" borderId="0" xfId="0" applyNumberFormat="1" applyFont="1" applyAlignment="1">
      <alignment horizontal="center"/>
    </xf>
    <xf numFmtId="0" fontId="10" fillId="0" borderId="0" xfId="0" applyFont="1"/>
    <xf numFmtId="0" fontId="11" fillId="0" borderId="0" xfId="0" applyFont="1" applyAlignment="1">
      <alignment vertical="center"/>
    </xf>
    <xf numFmtId="0" fontId="11" fillId="0" borderId="0" xfId="0" applyFont="1"/>
    <xf numFmtId="0" fontId="10" fillId="0" borderId="1" xfId="0" applyFont="1" applyBorder="1"/>
    <xf numFmtId="0" fontId="10" fillId="0" borderId="2" xfId="0" applyFont="1" applyBorder="1"/>
    <xf numFmtId="0" fontId="10" fillId="0" borderId="3" xfId="0" applyFont="1" applyBorder="1"/>
    <xf numFmtId="0" fontId="10" fillId="0" borderId="4" xfId="0" applyFont="1" applyBorder="1"/>
    <xf numFmtId="0" fontId="10" fillId="0" borderId="5" xfId="0" applyFont="1" applyBorder="1"/>
    <xf numFmtId="0" fontId="10" fillId="0" borderId="6" xfId="0" applyFont="1" applyBorder="1"/>
    <xf numFmtId="1" fontId="10" fillId="0" borderId="0" xfId="0" applyNumberFormat="1" applyFont="1" applyAlignment="1">
      <alignment horizontal="center"/>
    </xf>
    <xf numFmtId="1" fontId="7" fillId="0" borderId="0" xfId="0" applyNumberFormat="1" applyFont="1"/>
    <xf numFmtId="0" fontId="10" fillId="0" borderId="8" xfId="0" applyFont="1" applyBorder="1" applyAlignment="1">
      <alignment horizontal="center"/>
    </xf>
    <xf numFmtId="164" fontId="10" fillId="0" borderId="7" xfId="1" applyNumberFormat="1" applyBorder="1" applyAlignment="1">
      <alignment horizontal="center"/>
    </xf>
    <xf numFmtId="164" fontId="10" fillId="0" borderId="11" xfId="1" applyNumberFormat="1" applyBorder="1" applyAlignment="1">
      <alignment horizontal="center"/>
    </xf>
    <xf numFmtId="164" fontId="10" fillId="0" borderId="11" xfId="0" applyNumberFormat="1" applyFont="1" applyBorder="1" applyAlignment="1">
      <alignment horizontal="center"/>
    </xf>
    <xf numFmtId="1" fontId="10" fillId="0" borderId="11" xfId="2" applyNumberFormat="1" applyBorder="1" applyAlignment="1">
      <alignment horizontal="center"/>
    </xf>
    <xf numFmtId="1" fontId="10" fillId="0" borderId="7" xfId="2" applyNumberFormat="1" applyBorder="1" applyAlignment="1">
      <alignment horizontal="center"/>
    </xf>
    <xf numFmtId="164" fontId="10" fillId="0" borderId="11" xfId="2" applyNumberFormat="1" applyBorder="1" applyAlignment="1">
      <alignment horizontal="center"/>
    </xf>
    <xf numFmtId="164" fontId="10" fillId="0" borderId="7" xfId="2" applyNumberFormat="1" applyBorder="1" applyAlignment="1">
      <alignment horizontal="center"/>
    </xf>
    <xf numFmtId="2" fontId="10" fillId="0" borderId="11" xfId="0" applyNumberFormat="1" applyFont="1" applyBorder="1" applyAlignment="1">
      <alignment horizontal="center"/>
    </xf>
    <xf numFmtId="2" fontId="10" fillId="0" borderId="7" xfId="0" applyNumberFormat="1" applyFont="1" applyBorder="1" applyAlignment="1">
      <alignment horizontal="center"/>
    </xf>
    <xf numFmtId="1" fontId="10" fillId="0" borderId="11" xfId="0" applyNumberFormat="1" applyFont="1" applyBorder="1" applyAlignment="1">
      <alignment horizontal="center"/>
    </xf>
    <xf numFmtId="1" fontId="10" fillId="0" borderId="7" xfId="0" applyNumberFormat="1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1" fontId="10" fillId="0" borderId="8" xfId="2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7" fillId="0" borderId="8" xfId="0" applyFont="1" applyBorder="1"/>
    <xf numFmtId="0" fontId="7" fillId="0" borderId="9" xfId="0" applyFont="1" applyBorder="1"/>
    <xf numFmtId="165" fontId="10" fillId="2" borderId="8" xfId="0" applyNumberFormat="1" applyFont="1" applyFill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8" xfId="0" applyFont="1" applyBorder="1" applyAlignment="1">
      <alignment horizontal="center" vertical="center" wrapText="1"/>
    </xf>
    <xf numFmtId="14" fontId="10" fillId="0" borderId="0" xfId="0" applyNumberFormat="1" applyFont="1" applyAlignment="1">
      <alignment horizontal="center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/>
    </xf>
    <xf numFmtId="165" fontId="10" fillId="2" borderId="9" xfId="0" applyNumberFormat="1" applyFont="1" applyFill="1" applyBorder="1" applyAlignment="1">
      <alignment horizontal="center"/>
    </xf>
    <xf numFmtId="165" fontId="10" fillId="2" borderId="12" xfId="0" applyNumberFormat="1" applyFont="1" applyFill="1" applyBorder="1" applyAlignment="1">
      <alignment horizontal="center"/>
    </xf>
    <xf numFmtId="165" fontId="10" fillId="2" borderId="13" xfId="0" applyNumberFormat="1" applyFont="1" applyFill="1" applyBorder="1" applyAlignment="1">
      <alignment horizontal="center"/>
    </xf>
    <xf numFmtId="0" fontId="7" fillId="0" borderId="12" xfId="0" applyFont="1" applyBorder="1"/>
    <xf numFmtId="0" fontId="7" fillId="0" borderId="13" xfId="0" applyFont="1" applyBorder="1"/>
    <xf numFmtId="0" fontId="7" fillId="0" borderId="13" xfId="0" applyFont="1" applyBorder="1" applyAlignment="1">
      <alignment horizontal="center"/>
    </xf>
    <xf numFmtId="1" fontId="10" fillId="0" borderId="0" xfId="0" applyNumberFormat="1" applyFont="1" applyAlignment="1">
      <alignment horizontal="center"/>
    </xf>
  </cellXfs>
  <cellStyles count="8">
    <cellStyle name="Normal" xfId="0" builtinId="0"/>
    <cellStyle name="Normal 2" xfId="2" xr:uid="{00000000-0005-0000-0000-000001000000}"/>
    <cellStyle name="Normal 2 2" xfId="3" xr:uid="{00000000-0005-0000-0000-000002000000}"/>
    <cellStyle name="Normal 2 2 2" xfId="5" xr:uid="{00000000-0005-0000-0000-000003000000}"/>
    <cellStyle name="Normal 2 3" xfId="4" xr:uid="{00000000-0005-0000-0000-000004000000}"/>
    <cellStyle name="Normal 2 3 2" xfId="6" xr:uid="{00000000-0005-0000-0000-000005000000}"/>
    <cellStyle name="Normal 3" xfId="1" xr:uid="{00000000-0005-0000-0000-000006000000}"/>
    <cellStyle name="Normal 3 2" xfId="7" xr:uid="{00000000-0005-0000-0000-000007000000}"/>
  </cellStyles>
  <dxfs count="7">
    <dxf>
      <font>
        <b/>
        <i val="0"/>
        <condense val="0"/>
        <extend val="0"/>
        <color indexed="10"/>
      </font>
    </dxf>
    <dxf>
      <font>
        <b val="0"/>
        <i/>
        <color rgb="FFFF9933"/>
      </font>
    </dxf>
    <dxf>
      <font>
        <b/>
        <i val="0"/>
        <condense val="0"/>
        <extend val="0"/>
        <color indexed="10"/>
      </font>
    </dxf>
    <dxf>
      <font>
        <b val="0"/>
        <i/>
        <color theme="9"/>
      </font>
    </dxf>
    <dxf>
      <font>
        <b/>
        <i val="0"/>
        <condense val="0"/>
        <extend val="0"/>
        <color indexed="10"/>
      </font>
    </dxf>
    <dxf>
      <font>
        <b val="0"/>
        <i/>
        <condense val="0"/>
        <extend val="0"/>
        <color indexed="51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FF9900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Relationship Id="rId22" Type="http://schemas.microsoft.com/office/2006/relationships/vbaProject" Target="vbaProject.bin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S4/A2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Dust!$E$31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Dust!$H$30:$AL$30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Dust!$H$31:$AL$31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90E-49A4-9EF9-F753E99355C2}"/>
            </c:ext>
          </c:extLst>
        </c:ser>
        <c:ser>
          <c:idx val="1"/>
          <c:order val="1"/>
          <c:tx>
            <c:strRef>
              <c:f>Dust!$E$32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Dust!$H$30:$AL$30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Dust!$H$32:$AL$32</c:f>
              <c:numCache>
                <c:formatCode>0.0</c:formatCode>
                <c:ptCount val="31"/>
                <c:pt idx="10">
                  <c:v>5.7622889761941654</c:v>
                </c:pt>
                <c:pt idx="11">
                  <c:v>4.4492856467927471</c:v>
                </c:pt>
                <c:pt idx="12">
                  <c:v>4.616560335629929</c:v>
                </c:pt>
                <c:pt idx="13">
                  <c:v>4.912021643437134</c:v>
                </c:pt>
                <c:pt idx="14">
                  <c:v>6.2265571635464925</c:v>
                </c:pt>
                <c:pt idx="15">
                  <c:v>5.835178044142368</c:v>
                </c:pt>
                <c:pt idx="16">
                  <c:v>6.0004521251598062</c:v>
                </c:pt>
                <c:pt idx="17">
                  <c:v>6.3912813426837358</c:v>
                </c:pt>
                <c:pt idx="19">
                  <c:v>5.6161307092317339</c:v>
                </c:pt>
                <c:pt idx="20">
                  <c:v>5.3064987856029289</c:v>
                </c:pt>
                <c:pt idx="21">
                  <c:v>6.8939449392401011</c:v>
                </c:pt>
                <c:pt idx="22">
                  <c:v>6.7477179271855583</c:v>
                </c:pt>
                <c:pt idx="24">
                  <c:v>6.3066525609905151</c:v>
                </c:pt>
                <c:pt idx="25">
                  <c:v>6.5170792019167481</c:v>
                </c:pt>
                <c:pt idx="26">
                  <c:v>6.6676806010022664</c:v>
                </c:pt>
                <c:pt idx="27">
                  <c:v>7.5172194862665753</c:v>
                </c:pt>
                <c:pt idx="28">
                  <c:v>8.0687519063361126</c:v>
                </c:pt>
                <c:pt idx="29">
                  <c:v>6.9292172438040565</c:v>
                </c:pt>
                <c:pt idx="30">
                  <c:v>7.8521930609816435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90E-49A4-9EF9-F753E99355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8364744"/>
        <c:axId val="208091856"/>
      </c:lineChart>
      <c:catAx>
        <c:axId val="19836474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8091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809185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36474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S3/A6
 Daily Average Monitoring
 Data for Sox
 </a:t>
            </a:r>
          </a:p>
        </c:rich>
      </c:tx>
      <c:layout>
        <c:manualLayout>
          <c:xMode val="edge"/>
          <c:yMode val="edge"/>
          <c:x val="3.0543677458766036E-3"/>
          <c:y val="9.97067448680351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692730604764812"/>
          <c:y val="0.10557184750733138"/>
          <c:w val="0.79291386682956633"/>
          <c:h val="0.74486803519061584"/>
        </c:manualLayout>
      </c:layout>
      <c:lineChart>
        <c:grouping val="standard"/>
        <c:varyColors val="0"/>
        <c:ser>
          <c:idx val="0"/>
          <c:order val="0"/>
          <c:tx>
            <c:strRef>
              <c:f>SOx!$E$31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000000"/>
              </a:solidFill>
              <a:prstDash val="lgDash"/>
            </a:ln>
          </c:spPr>
          <c:marker>
            <c:symbol val="none"/>
          </c:marker>
          <c:val>
            <c:numRef>
              <c:f>SOx!$H$31:$AN$31</c:f>
              <c:numCache>
                <c:formatCode>0</c:formatCode>
                <c:ptCount val="33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D5-449D-BDE7-59EA199F8377}"/>
            </c:ext>
          </c:extLst>
        </c:ser>
        <c:ser>
          <c:idx val="1"/>
          <c:order val="1"/>
          <c:tx>
            <c:strRef>
              <c:f>SOx!$E$32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SOx!$H$32:$AL$32</c:f>
              <c:numCache>
                <c:formatCode>0</c:formatCode>
                <c:ptCount val="31"/>
                <c:pt idx="10">
                  <c:v>50.897391989288259</c:v>
                </c:pt>
                <c:pt idx="11">
                  <c:v>42.184504001298905</c:v>
                </c:pt>
                <c:pt idx="12">
                  <c:v>53.818213043295991</c:v>
                </c:pt>
                <c:pt idx="13">
                  <c:v>50.171273475068666</c:v>
                </c:pt>
                <c:pt idx="14">
                  <c:v>53.947206863952779</c:v>
                </c:pt>
                <c:pt idx="15">
                  <c:v>63.106985595341101</c:v>
                </c:pt>
                <c:pt idx="16">
                  <c:v>44.092635358495251</c:v>
                </c:pt>
                <c:pt idx="17">
                  <c:v>43.741600993396837</c:v>
                </c:pt>
                <c:pt idx="19">
                  <c:v>52.342274013891064</c:v>
                </c:pt>
                <c:pt idx="20">
                  <c:v>67.415733448172986</c:v>
                </c:pt>
                <c:pt idx="21">
                  <c:v>57.040279945417694</c:v>
                </c:pt>
                <c:pt idx="22">
                  <c:v>44.328033730542579</c:v>
                </c:pt>
                <c:pt idx="24">
                  <c:v>54.807619713450322</c:v>
                </c:pt>
                <c:pt idx="25">
                  <c:v>73.792975987288472</c:v>
                </c:pt>
                <c:pt idx="26">
                  <c:v>60.812727807671706</c:v>
                </c:pt>
                <c:pt idx="27">
                  <c:v>50.032159307421978</c:v>
                </c:pt>
                <c:pt idx="28">
                  <c:v>52.146617520166359</c:v>
                </c:pt>
                <c:pt idx="29">
                  <c:v>64.695585609012355</c:v>
                </c:pt>
                <c:pt idx="30">
                  <c:v>58.617360234131418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D5-449D-BDE7-59EA199F8377}"/>
            </c:ext>
          </c:extLst>
        </c:ser>
        <c:ser>
          <c:idx val="2"/>
          <c:order val="2"/>
          <c:tx>
            <c:strRef>
              <c:f>SOx!#REF!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SOx!#REF!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D5-449D-BDE7-59EA199F83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473064"/>
        <c:axId val="198152768"/>
      </c:lineChart>
      <c:catAx>
        <c:axId val="2084730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152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815276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847306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8937080024434942E-2"/>
          <c:y val="0.5161290322580645"/>
          <c:w val="0.12278558338423946"/>
          <c:h val="0.3343108504398826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S4/A6 
Daily Average
 Monitoring Data
 for SOx</a:t>
            </a:r>
          </a:p>
        </c:rich>
      </c:tx>
      <c:layout>
        <c:manualLayout>
          <c:xMode val="edge"/>
          <c:yMode val="edge"/>
          <c:x val="1.4050091631032376E-2"/>
          <c:y val="0.10850439882697947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16615760537568"/>
          <c:y val="6.4516129032258063E-2"/>
          <c:w val="0.83445326817348808"/>
          <c:h val="0.81818181818181823"/>
        </c:manualLayout>
      </c:layout>
      <c:lineChart>
        <c:grouping val="standard"/>
        <c:varyColors val="0"/>
        <c:ser>
          <c:idx val="0"/>
          <c:order val="0"/>
          <c:tx>
            <c:strRef>
              <c:f>SOx!$E$31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SOx!$H$30:$AL$30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SOx!$H$31:$AL$31</c:f>
              <c:numCache>
                <c:formatCode>0</c:formatCode>
                <c:ptCount val="31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7C2-474F-AAB4-46F7907E36EA}"/>
            </c:ext>
          </c:extLst>
        </c:ser>
        <c:ser>
          <c:idx val="1"/>
          <c:order val="1"/>
          <c:tx>
            <c:strRef>
              <c:f>SOx!$E$32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SOx!$H$30:$AL$30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SOx!$H$32:$AL$32</c:f>
              <c:numCache>
                <c:formatCode>0</c:formatCode>
                <c:ptCount val="31"/>
                <c:pt idx="10">
                  <c:v>50.897391989288259</c:v>
                </c:pt>
                <c:pt idx="11">
                  <c:v>42.184504001298905</c:v>
                </c:pt>
                <c:pt idx="12">
                  <c:v>53.818213043295991</c:v>
                </c:pt>
                <c:pt idx="13">
                  <c:v>50.171273475068666</c:v>
                </c:pt>
                <c:pt idx="14">
                  <c:v>53.947206863952779</c:v>
                </c:pt>
                <c:pt idx="15">
                  <c:v>63.106985595341101</c:v>
                </c:pt>
                <c:pt idx="16">
                  <c:v>44.092635358495251</c:v>
                </c:pt>
                <c:pt idx="17">
                  <c:v>43.741600993396837</c:v>
                </c:pt>
                <c:pt idx="19">
                  <c:v>52.342274013891064</c:v>
                </c:pt>
                <c:pt idx="20">
                  <c:v>67.415733448172986</c:v>
                </c:pt>
                <c:pt idx="21">
                  <c:v>57.040279945417694</c:v>
                </c:pt>
                <c:pt idx="22">
                  <c:v>44.328033730542579</c:v>
                </c:pt>
                <c:pt idx="24">
                  <c:v>54.807619713450322</c:v>
                </c:pt>
                <c:pt idx="25">
                  <c:v>73.792975987288472</c:v>
                </c:pt>
                <c:pt idx="26">
                  <c:v>60.812727807671706</c:v>
                </c:pt>
                <c:pt idx="27">
                  <c:v>50.032159307421978</c:v>
                </c:pt>
                <c:pt idx="28">
                  <c:v>52.146617520166359</c:v>
                </c:pt>
                <c:pt idx="29">
                  <c:v>64.695585609012355</c:v>
                </c:pt>
                <c:pt idx="30">
                  <c:v>58.617360234131418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7C2-474F-AAB4-46F7907E36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7434128"/>
        <c:axId val="196795120"/>
      </c:lineChart>
      <c:catAx>
        <c:axId val="19743412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6795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679512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43412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9.1631032376298105E-3"/>
          <c:y val="0.48093841642228741"/>
          <c:w val="0.10568112400733048"/>
          <c:h val="0.378299120234604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S4/A7
 Daily Average
 Monitoring Data
 for NOx</a:t>
            </a:r>
          </a:p>
        </c:rich>
      </c:tx>
      <c:layout>
        <c:manualLayout>
          <c:xMode val="edge"/>
          <c:yMode val="edge"/>
          <c:x val="1.4660965180207697E-2"/>
          <c:y val="0.1061949961830411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599877825290164"/>
          <c:y val="8.5545969147449843E-2"/>
          <c:w val="0.82895540623091024"/>
          <c:h val="0.77286358333213301"/>
        </c:manualLayout>
      </c:layout>
      <c:lineChart>
        <c:grouping val="standard"/>
        <c:varyColors val="0"/>
        <c:ser>
          <c:idx val="0"/>
          <c:order val="0"/>
          <c:tx>
            <c:strRef>
              <c:f>NOx!$E$31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NOx!$H$30:$AL$30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NOx!$H$31:$AL$31</c:f>
              <c:numCache>
                <c:formatCode>General</c:formatCode>
                <c:ptCount val="31"/>
                <c:pt idx="0">
                  <c:v>500</c:v>
                </c:pt>
                <c:pt idx="1">
                  <c:v>500</c:v>
                </c:pt>
                <c:pt idx="2">
                  <c:v>500</c:v>
                </c:pt>
                <c:pt idx="3">
                  <c:v>500</c:v>
                </c:pt>
                <c:pt idx="4">
                  <c:v>500</c:v>
                </c:pt>
                <c:pt idx="5">
                  <c:v>500</c:v>
                </c:pt>
                <c:pt idx="6">
                  <c:v>500</c:v>
                </c:pt>
                <c:pt idx="7">
                  <c:v>500</c:v>
                </c:pt>
                <c:pt idx="8">
                  <c:v>500</c:v>
                </c:pt>
                <c:pt idx="9">
                  <c:v>500</c:v>
                </c:pt>
                <c:pt idx="10">
                  <c:v>1500</c:v>
                </c:pt>
                <c:pt idx="11">
                  <c:v>1500</c:v>
                </c:pt>
                <c:pt idx="12">
                  <c:v>1500</c:v>
                </c:pt>
                <c:pt idx="13">
                  <c:v>1500</c:v>
                </c:pt>
                <c:pt idx="14">
                  <c:v>1500</c:v>
                </c:pt>
                <c:pt idx="15">
                  <c:v>1500</c:v>
                </c:pt>
                <c:pt idx="16">
                  <c:v>1500</c:v>
                </c:pt>
                <c:pt idx="17">
                  <c:v>1500</c:v>
                </c:pt>
                <c:pt idx="18">
                  <c:v>500</c:v>
                </c:pt>
                <c:pt idx="19">
                  <c:v>500</c:v>
                </c:pt>
                <c:pt idx="20">
                  <c:v>500</c:v>
                </c:pt>
                <c:pt idx="21">
                  <c:v>500</c:v>
                </c:pt>
                <c:pt idx="22">
                  <c:v>500</c:v>
                </c:pt>
                <c:pt idx="23">
                  <c:v>500</c:v>
                </c:pt>
                <c:pt idx="24">
                  <c:v>500</c:v>
                </c:pt>
                <c:pt idx="25">
                  <c:v>500</c:v>
                </c:pt>
                <c:pt idx="26">
                  <c:v>500</c:v>
                </c:pt>
                <c:pt idx="27">
                  <c:v>500</c:v>
                </c:pt>
                <c:pt idx="28">
                  <c:v>500</c:v>
                </c:pt>
                <c:pt idx="29">
                  <c:v>500</c:v>
                </c:pt>
                <c:pt idx="30">
                  <c:v>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212-4377-9A6A-EE6A78143128}"/>
            </c:ext>
          </c:extLst>
        </c:ser>
        <c:ser>
          <c:idx val="1"/>
          <c:order val="1"/>
          <c:tx>
            <c:strRef>
              <c:f>NOx!$E$32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NOx!$H$30:$AL$30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NOx!$H$32:$AL$32</c:f>
              <c:numCache>
                <c:formatCode>0</c:formatCode>
                <c:ptCount val="31"/>
                <c:pt idx="10">
                  <c:v>393.19560920928978</c:v>
                </c:pt>
                <c:pt idx="11">
                  <c:v>488.4302290394528</c:v>
                </c:pt>
                <c:pt idx="12">
                  <c:v>473.15535927820667</c:v>
                </c:pt>
                <c:pt idx="13">
                  <c:v>399</c:v>
                </c:pt>
                <c:pt idx="14">
                  <c:v>372.13886110942059</c:v>
                </c:pt>
                <c:pt idx="15">
                  <c:v>511.28868279330669</c:v>
                </c:pt>
                <c:pt idx="16">
                  <c:v>459.30423555998067</c:v>
                </c:pt>
                <c:pt idx="17">
                  <c:v>475.23509695716871</c:v>
                </c:pt>
                <c:pt idx="19">
                  <c:v>439.24085877904145</c:v>
                </c:pt>
                <c:pt idx="20">
                  <c:v>422.25728441990333</c:v>
                </c:pt>
                <c:pt idx="21">
                  <c:v>365.17122361990533</c:v>
                </c:pt>
                <c:pt idx="22">
                  <c:v>428.49317560901881</c:v>
                </c:pt>
                <c:pt idx="24">
                  <c:v>397.79744767817243</c:v>
                </c:pt>
                <c:pt idx="25">
                  <c:v>368.13821731621232</c:v>
                </c:pt>
                <c:pt idx="26">
                  <c:v>361.17011052648786</c:v>
                </c:pt>
                <c:pt idx="27">
                  <c:v>365.32286600233516</c:v>
                </c:pt>
                <c:pt idx="28">
                  <c:v>438.71023997355996</c:v>
                </c:pt>
                <c:pt idx="29">
                  <c:v>389.6774498745587</c:v>
                </c:pt>
                <c:pt idx="30">
                  <c:v>407.36428934800682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212-4377-9A6A-EE6A781431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559488"/>
        <c:axId val="208559880"/>
      </c:lineChart>
      <c:catAx>
        <c:axId val="20855948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8559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855988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855948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0995723885155772E-2"/>
          <c:y val="0.51032595387961455"/>
          <c:w val="0.1032376298106292"/>
          <c:h val="0.3126852665389545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S4/A3
 Daily Average
 Monitoring Data
 for TOC</a:t>
            </a:r>
          </a:p>
        </c:rich>
      </c:tx>
      <c:layout>
        <c:manualLayout>
          <c:xMode val="edge"/>
          <c:yMode val="edge"/>
          <c:x val="1.4058683902562194E-2"/>
          <c:y val="0.1061949961830411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958439075405154"/>
          <c:y val="9.4395552162703275E-2"/>
          <c:w val="0.83924230427034319"/>
          <c:h val="0.7640140003168796"/>
        </c:manualLayout>
      </c:layout>
      <c:lineChart>
        <c:grouping val="standard"/>
        <c:varyColors val="0"/>
        <c:ser>
          <c:idx val="0"/>
          <c:order val="0"/>
          <c:tx>
            <c:strRef>
              <c:f>TOC!$E$31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TOC!$H$30:$AL$30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TOC!$H$31:$AL$31</c:f>
              <c:numCache>
                <c:formatCode>0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549-4A18-9B5B-D883E8A84BE9}"/>
            </c:ext>
          </c:extLst>
        </c:ser>
        <c:ser>
          <c:idx val="1"/>
          <c:order val="1"/>
          <c:tx>
            <c:strRef>
              <c:f>TOC!$E$32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TOC!$H$30:$AL$30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TOC!$H$32:$AL$32</c:f>
              <c:numCache>
                <c:formatCode>0</c:formatCode>
                <c:ptCount val="31"/>
                <c:pt idx="10">
                  <c:v>11.418192067115797</c:v>
                </c:pt>
                <c:pt idx="11">
                  <c:v>13.794953050848358</c:v>
                </c:pt>
                <c:pt idx="12">
                  <c:v>11.44142766123014</c:v>
                </c:pt>
                <c:pt idx="13">
                  <c:v>7.6316661400276358</c:v>
                </c:pt>
                <c:pt idx="14">
                  <c:v>8.7602755290208361</c:v>
                </c:pt>
                <c:pt idx="15">
                  <c:v>9.1995596732013105</c:v>
                </c:pt>
                <c:pt idx="16">
                  <c:v>9.9216282352473559</c:v>
                </c:pt>
                <c:pt idx="17">
                  <c:v>10.045201413882403</c:v>
                </c:pt>
                <c:pt idx="19">
                  <c:v>9.5599700315165084</c:v>
                </c:pt>
                <c:pt idx="20">
                  <c:v>11.314091222992266</c:v>
                </c:pt>
                <c:pt idx="21">
                  <c:v>10.422674824431793</c:v>
                </c:pt>
                <c:pt idx="22">
                  <c:v>10.424515592728392</c:v>
                </c:pt>
                <c:pt idx="24">
                  <c:v>10.571263624947496</c:v>
                </c:pt>
                <c:pt idx="25">
                  <c:v>9.8110682582856104</c:v>
                </c:pt>
                <c:pt idx="26">
                  <c:v>9.8234249273853624</c:v>
                </c:pt>
                <c:pt idx="27">
                  <c:v>10.149161458445404</c:v>
                </c:pt>
                <c:pt idx="28">
                  <c:v>12.245448248826767</c:v>
                </c:pt>
                <c:pt idx="29">
                  <c:v>13.546760640102994</c:v>
                </c:pt>
                <c:pt idx="30">
                  <c:v>12.299705235535827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549-4A18-9B5B-D883E8A84B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560664"/>
        <c:axId val="207971968"/>
      </c:lineChart>
      <c:catAx>
        <c:axId val="20856066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7971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797196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856066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7.3349655143802751E-3"/>
          <c:y val="0.47787748282368531"/>
          <c:w val="0.10268951720132385"/>
          <c:h val="0.3834819306609820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S4/A4
 Daily Average
 Monitoring Data
 for HCl</a:t>
            </a:r>
          </a:p>
        </c:rich>
      </c:tx>
      <c:layout>
        <c:manualLayout>
          <c:xMode val="edge"/>
          <c:yMode val="edge"/>
          <c:x val="1.4067286689654224E-2"/>
          <c:y val="0.113702785769499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89610921738174"/>
          <c:y val="7.8717313225038194E-2"/>
          <c:w val="0.84159071673757446"/>
          <c:h val="0.78425767620501008"/>
        </c:manualLayout>
      </c:layout>
      <c:lineChart>
        <c:grouping val="standard"/>
        <c:varyColors val="0"/>
        <c:ser>
          <c:idx val="0"/>
          <c:order val="0"/>
          <c:tx>
            <c:strRef>
              <c:f>HCl!$E$31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HCl!$H$30:$AL$30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HCl!$H$31:$AL$31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789-4B5F-B00D-EB0BF2154340}"/>
            </c:ext>
          </c:extLst>
        </c:ser>
        <c:ser>
          <c:idx val="1"/>
          <c:order val="1"/>
          <c:tx>
            <c:strRef>
              <c:f>HCl!$E$32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HCl!$H$30:$AL$30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HCl!$H$32:$AL$32</c:f>
              <c:numCache>
                <c:formatCode>0.0</c:formatCode>
                <c:ptCount val="31"/>
                <c:pt idx="10">
                  <c:v>8.4586993239305777</c:v>
                </c:pt>
                <c:pt idx="11">
                  <c:v>2.1817236138785261</c:v>
                </c:pt>
                <c:pt idx="12">
                  <c:v>5.9396623583311916</c:v>
                </c:pt>
                <c:pt idx="13">
                  <c:v>3.7</c:v>
                </c:pt>
                <c:pt idx="14">
                  <c:v>8.8909421999025326</c:v>
                </c:pt>
                <c:pt idx="15">
                  <c:v>3.9046292796646411</c:v>
                </c:pt>
                <c:pt idx="16">
                  <c:v>1.5020840901835177</c:v>
                </c:pt>
                <c:pt idx="17">
                  <c:v>2.8273263776137019</c:v>
                </c:pt>
                <c:pt idx="19">
                  <c:v>3.5657636750615782</c:v>
                </c:pt>
                <c:pt idx="20">
                  <c:v>5.5715670247744713</c:v>
                </c:pt>
                <c:pt idx="21">
                  <c:v>9.5419920360046522</c:v>
                </c:pt>
                <c:pt idx="22">
                  <c:v>6.6014850563566414</c:v>
                </c:pt>
                <c:pt idx="24">
                  <c:v>5.1557037327977726</c:v>
                </c:pt>
                <c:pt idx="25">
                  <c:v>5.2664293035336414</c:v>
                </c:pt>
                <c:pt idx="26">
                  <c:v>3.9912638334522512</c:v>
                </c:pt>
                <c:pt idx="27">
                  <c:v>6.6561587143985852</c:v>
                </c:pt>
                <c:pt idx="28">
                  <c:v>9.8858923365179034</c:v>
                </c:pt>
                <c:pt idx="29">
                  <c:v>4.2581799170920478</c:v>
                </c:pt>
                <c:pt idx="30">
                  <c:v>6.0997135501536084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789-4B5F-B00D-EB0BF21543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7971576"/>
        <c:axId val="207971184"/>
      </c:lineChart>
      <c:catAx>
        <c:axId val="20797157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7971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797118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797157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9.174317406296234E-3"/>
          <c:y val="0.50728935189469049"/>
          <c:w val="0.10336397611093756"/>
          <c:h val="0.3411083573084988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S3/A5
 Daily Average 
Monitoring Data
 for CO</a:t>
            </a:r>
          </a:p>
        </c:rich>
      </c:tx>
      <c:layout>
        <c:manualLayout>
          <c:xMode val="edge"/>
          <c:yMode val="edge"/>
          <c:x val="1.097560975609756E-2"/>
          <c:y val="0.1052634584688484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48780487804878"/>
          <c:y val="8.771954872404035E-2"/>
          <c:w val="0.83048780487804874"/>
          <c:h val="0.77485601372902313"/>
        </c:manualLayout>
      </c:layout>
      <c:lineChart>
        <c:grouping val="standard"/>
        <c:varyColors val="0"/>
        <c:ser>
          <c:idx val="0"/>
          <c:order val="0"/>
          <c:tx>
            <c:strRef>
              <c:f>CO!$E$31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000000"/>
              </a:solidFill>
              <a:prstDash val="lgDash"/>
            </a:ln>
          </c:spPr>
          <c:marker>
            <c:symbol val="none"/>
          </c:marker>
          <c:val>
            <c:numRef>
              <c:f>CO!$H$31:$AN$31</c:f>
              <c:numCache>
                <c:formatCode>0</c:formatCode>
                <c:ptCount val="33"/>
                <c:pt idx="0">
                  <c:v>1200</c:v>
                </c:pt>
                <c:pt idx="1">
                  <c:v>1200</c:v>
                </c:pt>
                <c:pt idx="2">
                  <c:v>1200</c:v>
                </c:pt>
                <c:pt idx="3">
                  <c:v>1200</c:v>
                </c:pt>
                <c:pt idx="4">
                  <c:v>1200</c:v>
                </c:pt>
                <c:pt idx="5">
                  <c:v>1200</c:v>
                </c:pt>
                <c:pt idx="6">
                  <c:v>1200</c:v>
                </c:pt>
                <c:pt idx="7">
                  <c:v>1200</c:v>
                </c:pt>
                <c:pt idx="8">
                  <c:v>1200</c:v>
                </c:pt>
                <c:pt idx="9">
                  <c:v>1200</c:v>
                </c:pt>
                <c:pt idx="10">
                  <c:v>1200</c:v>
                </c:pt>
                <c:pt idx="11">
                  <c:v>1200</c:v>
                </c:pt>
                <c:pt idx="12">
                  <c:v>1200</c:v>
                </c:pt>
                <c:pt idx="13">
                  <c:v>1200</c:v>
                </c:pt>
                <c:pt idx="14">
                  <c:v>1200</c:v>
                </c:pt>
                <c:pt idx="15">
                  <c:v>1200</c:v>
                </c:pt>
                <c:pt idx="16">
                  <c:v>1200</c:v>
                </c:pt>
                <c:pt idx="17">
                  <c:v>1200</c:v>
                </c:pt>
                <c:pt idx="18">
                  <c:v>1200</c:v>
                </c:pt>
                <c:pt idx="19">
                  <c:v>1200</c:v>
                </c:pt>
                <c:pt idx="20">
                  <c:v>1200</c:v>
                </c:pt>
                <c:pt idx="21">
                  <c:v>1200</c:v>
                </c:pt>
                <c:pt idx="22">
                  <c:v>1200</c:v>
                </c:pt>
                <c:pt idx="23">
                  <c:v>1200</c:v>
                </c:pt>
                <c:pt idx="24">
                  <c:v>1200</c:v>
                </c:pt>
                <c:pt idx="25">
                  <c:v>1200</c:v>
                </c:pt>
                <c:pt idx="26">
                  <c:v>1200</c:v>
                </c:pt>
                <c:pt idx="27">
                  <c:v>1200</c:v>
                </c:pt>
                <c:pt idx="28">
                  <c:v>1200</c:v>
                </c:pt>
                <c:pt idx="29">
                  <c:v>1200</c:v>
                </c:pt>
                <c:pt idx="30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498-46AD-8252-081840DDAA7D}"/>
            </c:ext>
          </c:extLst>
        </c:ser>
        <c:ser>
          <c:idx val="1"/>
          <c:order val="1"/>
          <c:tx>
            <c:strRef>
              <c:f>CO!$E$32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CO!$H$32:$AL$32</c:f>
              <c:numCache>
                <c:formatCode>0</c:formatCode>
                <c:ptCount val="31"/>
                <c:pt idx="10">
                  <c:v>370.18945599424751</c:v>
                </c:pt>
                <c:pt idx="11">
                  <c:v>462.86196554811471</c:v>
                </c:pt>
                <c:pt idx="12">
                  <c:v>410.30095317499411</c:v>
                </c:pt>
                <c:pt idx="13">
                  <c:v>313</c:v>
                </c:pt>
                <c:pt idx="14">
                  <c:v>328.24229583245216</c:v>
                </c:pt>
                <c:pt idx="15">
                  <c:v>303.59189590358596</c:v>
                </c:pt>
                <c:pt idx="16">
                  <c:v>333.45558320072269</c:v>
                </c:pt>
                <c:pt idx="17">
                  <c:v>354.97039265609413</c:v>
                </c:pt>
                <c:pt idx="19">
                  <c:v>304.11170404023136</c:v>
                </c:pt>
                <c:pt idx="20">
                  <c:v>314.8244227365638</c:v>
                </c:pt>
                <c:pt idx="21">
                  <c:v>332.82027853203266</c:v>
                </c:pt>
                <c:pt idx="22">
                  <c:v>342.23800134100765</c:v>
                </c:pt>
                <c:pt idx="24">
                  <c:v>322.65977355876669</c:v>
                </c:pt>
                <c:pt idx="25">
                  <c:v>316.86516442963358</c:v>
                </c:pt>
                <c:pt idx="26">
                  <c:v>308.89881172912135</c:v>
                </c:pt>
                <c:pt idx="27">
                  <c:v>295.68385688816176</c:v>
                </c:pt>
                <c:pt idx="28">
                  <c:v>330.53174183763394</c:v>
                </c:pt>
                <c:pt idx="29">
                  <c:v>365.75880380893045</c:v>
                </c:pt>
                <c:pt idx="30">
                  <c:v>339.26089576809574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498-46AD-8252-081840DDAA7D}"/>
            </c:ext>
          </c:extLst>
        </c:ser>
        <c:ser>
          <c:idx val="2"/>
          <c:order val="2"/>
          <c:tx>
            <c:strRef>
              <c:f>CO!#REF!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CO!#REF!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498-46AD-8252-081840DDAA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9245456"/>
        <c:axId val="199245848"/>
      </c:lineChart>
      <c:catAx>
        <c:axId val="199245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245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924584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2454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6.0975609756097563E-3"/>
          <c:y val="0.47660954806728589"/>
          <c:w val="0.11219512195121951"/>
          <c:h val="0.4239778188328617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S4/A5
 Daily Average
 Monitoring Data
 for CO</a:t>
            </a:r>
          </a:p>
        </c:rich>
      </c:tx>
      <c:layout>
        <c:manualLayout>
          <c:xMode val="edge"/>
          <c:yMode val="edge"/>
          <c:x val="8.5261901115583228E-3"/>
          <c:y val="9.6491503596444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616325905528552"/>
          <c:y val="6.4327669064296253E-2"/>
          <c:w val="0.83313057661512746"/>
          <c:h val="0.79239992347383115"/>
        </c:manualLayout>
      </c:layout>
      <c:lineChart>
        <c:grouping val="standard"/>
        <c:varyColors val="0"/>
        <c:ser>
          <c:idx val="0"/>
          <c:order val="0"/>
          <c:tx>
            <c:strRef>
              <c:f>CO!$E$31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CO!$H$30:$AL$30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CO!$H$31:$AL$31</c:f>
              <c:numCache>
                <c:formatCode>0</c:formatCode>
                <c:ptCount val="31"/>
                <c:pt idx="0">
                  <c:v>1200</c:v>
                </c:pt>
                <c:pt idx="1">
                  <c:v>1200</c:v>
                </c:pt>
                <c:pt idx="2">
                  <c:v>1200</c:v>
                </c:pt>
                <c:pt idx="3">
                  <c:v>1200</c:v>
                </c:pt>
                <c:pt idx="4">
                  <c:v>1200</c:v>
                </c:pt>
                <c:pt idx="5">
                  <c:v>1200</c:v>
                </c:pt>
                <c:pt idx="6">
                  <c:v>1200</c:v>
                </c:pt>
                <c:pt idx="7">
                  <c:v>1200</c:v>
                </c:pt>
                <c:pt idx="8">
                  <c:v>1200</c:v>
                </c:pt>
                <c:pt idx="9">
                  <c:v>1200</c:v>
                </c:pt>
                <c:pt idx="10">
                  <c:v>1200</c:v>
                </c:pt>
                <c:pt idx="11">
                  <c:v>1200</c:v>
                </c:pt>
                <c:pt idx="12">
                  <c:v>1200</c:v>
                </c:pt>
                <c:pt idx="13">
                  <c:v>1200</c:v>
                </c:pt>
                <c:pt idx="14">
                  <c:v>1200</c:v>
                </c:pt>
                <c:pt idx="15">
                  <c:v>1200</c:v>
                </c:pt>
                <c:pt idx="16">
                  <c:v>1200</c:v>
                </c:pt>
                <c:pt idx="17">
                  <c:v>1200</c:v>
                </c:pt>
                <c:pt idx="18">
                  <c:v>1200</c:v>
                </c:pt>
                <c:pt idx="19">
                  <c:v>1200</c:v>
                </c:pt>
                <c:pt idx="20">
                  <c:v>1200</c:v>
                </c:pt>
                <c:pt idx="21">
                  <c:v>1200</c:v>
                </c:pt>
                <c:pt idx="22">
                  <c:v>1200</c:v>
                </c:pt>
                <c:pt idx="23">
                  <c:v>1200</c:v>
                </c:pt>
                <c:pt idx="24">
                  <c:v>1200</c:v>
                </c:pt>
                <c:pt idx="25">
                  <c:v>1200</c:v>
                </c:pt>
                <c:pt idx="26">
                  <c:v>1200</c:v>
                </c:pt>
                <c:pt idx="27">
                  <c:v>1200</c:v>
                </c:pt>
                <c:pt idx="28">
                  <c:v>1200</c:v>
                </c:pt>
                <c:pt idx="29">
                  <c:v>1200</c:v>
                </c:pt>
                <c:pt idx="30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273-43BD-B879-BE5950CC2EE6}"/>
            </c:ext>
          </c:extLst>
        </c:ser>
        <c:ser>
          <c:idx val="1"/>
          <c:order val="1"/>
          <c:tx>
            <c:strRef>
              <c:f>CO!$E$32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CO!$H$30:$AL$30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CO!$H$32:$AL$32</c:f>
              <c:numCache>
                <c:formatCode>0</c:formatCode>
                <c:ptCount val="31"/>
                <c:pt idx="10">
                  <c:v>370.18945599424751</c:v>
                </c:pt>
                <c:pt idx="11">
                  <c:v>462.86196554811471</c:v>
                </c:pt>
                <c:pt idx="12">
                  <c:v>410.30095317499411</c:v>
                </c:pt>
                <c:pt idx="13">
                  <c:v>313</c:v>
                </c:pt>
                <c:pt idx="14">
                  <c:v>328.24229583245216</c:v>
                </c:pt>
                <c:pt idx="15">
                  <c:v>303.59189590358596</c:v>
                </c:pt>
                <c:pt idx="16">
                  <c:v>333.45558320072269</c:v>
                </c:pt>
                <c:pt idx="17">
                  <c:v>354.97039265609413</c:v>
                </c:pt>
                <c:pt idx="19">
                  <c:v>304.11170404023136</c:v>
                </c:pt>
                <c:pt idx="20">
                  <c:v>314.8244227365638</c:v>
                </c:pt>
                <c:pt idx="21">
                  <c:v>332.82027853203266</c:v>
                </c:pt>
                <c:pt idx="22">
                  <c:v>342.23800134100765</c:v>
                </c:pt>
                <c:pt idx="24">
                  <c:v>322.65977355876669</c:v>
                </c:pt>
                <c:pt idx="25">
                  <c:v>316.86516442963358</c:v>
                </c:pt>
                <c:pt idx="26">
                  <c:v>308.89881172912135</c:v>
                </c:pt>
                <c:pt idx="27">
                  <c:v>295.68385688816176</c:v>
                </c:pt>
                <c:pt idx="28">
                  <c:v>330.53174183763394</c:v>
                </c:pt>
                <c:pt idx="29">
                  <c:v>365.75880380893045</c:v>
                </c:pt>
                <c:pt idx="30">
                  <c:v>339.26089576809574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273-43BD-B879-BE5950CC2E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559096"/>
        <c:axId val="208558704"/>
      </c:lineChart>
      <c:catAx>
        <c:axId val="20855909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8558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855870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855909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4.8721086351761842E-3"/>
          <c:y val="0.45029368345007381"/>
          <c:w val="0.10962244429146414"/>
          <c:h val="0.3304103001938853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S4/A13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'A9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'A9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'A9 Dust'!$H$31:$AL$31</c:f>
              <c:numCache>
                <c:formatCode>0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97-4B21-8499-C735F083B93E}"/>
            </c:ext>
          </c:extLst>
        </c:ser>
        <c:ser>
          <c:idx val="1"/>
          <c:order val="1"/>
          <c:tx>
            <c:strRef>
              <c:f>'A9 Dust'!$E$32</c:f>
              <c:strCache>
                <c:ptCount val="1"/>
                <c:pt idx="0">
                  <c:v>Daily average Kiln 4 cooler exhaust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'A9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'A9 Dust'!$H$32:$AL$32</c:f>
              <c:numCache>
                <c:formatCode>0.0</c:formatCode>
                <c:ptCount val="31"/>
                <c:pt idx="10">
                  <c:v>5.8277095667605803</c:v>
                </c:pt>
                <c:pt idx="11">
                  <c:v>11.155293680669354</c:v>
                </c:pt>
                <c:pt idx="12">
                  <c:v>12.261389419901908</c:v>
                </c:pt>
                <c:pt idx="13">
                  <c:v>14.252715020047987</c:v>
                </c:pt>
                <c:pt idx="14">
                  <c:v>16.73005471186173</c:v>
                </c:pt>
                <c:pt idx="15">
                  <c:v>20.400009307389368</c:v>
                </c:pt>
                <c:pt idx="16">
                  <c:v>27.11797094557868</c:v>
                </c:pt>
                <c:pt idx="17">
                  <c:v>23.457306108401344</c:v>
                </c:pt>
                <c:pt idx="19">
                  <c:v>22.548216662874236</c:v>
                </c:pt>
                <c:pt idx="20">
                  <c:v>14.601836244894555</c:v>
                </c:pt>
                <c:pt idx="21">
                  <c:v>16.696965488875616</c:v>
                </c:pt>
                <c:pt idx="22">
                  <c:v>25.146652507651499</c:v>
                </c:pt>
                <c:pt idx="24">
                  <c:v>18.399999999999999</c:v>
                </c:pt>
                <c:pt idx="25">
                  <c:v>22.3</c:v>
                </c:pt>
                <c:pt idx="26">
                  <c:v>21.6</c:v>
                </c:pt>
                <c:pt idx="27">
                  <c:v>21.416400441764548</c:v>
                </c:pt>
                <c:pt idx="28">
                  <c:v>24.351773373925287</c:v>
                </c:pt>
                <c:pt idx="29">
                  <c:v>25.729189502591243</c:v>
                </c:pt>
                <c:pt idx="30">
                  <c:v>24.453594743532051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97-4B21-8499-C735F083B9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7972360"/>
        <c:axId val="199246632"/>
      </c:lineChart>
      <c:catAx>
        <c:axId val="20797236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246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924663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797236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S4/A8 
Daily Average
 Monitoring Data 
for Particulate Mtter</a:t>
            </a:r>
          </a:p>
        </c:rich>
      </c:tx>
      <c:layout>
        <c:manualLayout>
          <c:xMode val="edge"/>
          <c:yMode val="edge"/>
          <c:x val="1.2812694482122317E-2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'A3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'A3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'A3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8EA-4A38-9945-A4BB0617B7F9}"/>
            </c:ext>
          </c:extLst>
        </c:ser>
        <c:ser>
          <c:idx val="1"/>
          <c:order val="1"/>
          <c:tx>
            <c:strRef>
              <c:f>'A3 Dust'!$E$32</c:f>
              <c:strCache>
                <c:ptCount val="1"/>
                <c:pt idx="0">
                  <c:v>Daily average Cement Mill 1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'A3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'A3 Dust'!$H$32:$AL$32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8EA-4A38-9945-A4BB0617B7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9247416"/>
        <c:axId val="199247808"/>
      </c:lineChart>
      <c:catAx>
        <c:axId val="19924741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247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924780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24741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S4/A9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'A4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'A4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'A4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0DB-433C-8C28-0ED387E42CA0}"/>
            </c:ext>
          </c:extLst>
        </c:ser>
        <c:ser>
          <c:idx val="1"/>
          <c:order val="1"/>
          <c:tx>
            <c:strRef>
              <c:f>'A4 Dust'!$E$32</c:f>
              <c:strCache>
                <c:ptCount val="1"/>
                <c:pt idx="0">
                  <c:v>Daily average Cement Mill 2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'A4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'A4 Dust'!$H$32:$AL$32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0DB-433C-8C28-0ED387E42C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9248592"/>
        <c:axId val="208557920"/>
      </c:lineChart>
      <c:catAx>
        <c:axId val="19924859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8557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855792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24859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S4/A10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'A5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'A5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'A5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55D-4D58-9C9F-3EC4539A8FB3}"/>
            </c:ext>
          </c:extLst>
        </c:ser>
        <c:ser>
          <c:idx val="1"/>
          <c:order val="1"/>
          <c:tx>
            <c:strRef>
              <c:f>'A5 Dust'!$E$32</c:f>
              <c:strCache>
                <c:ptCount val="1"/>
                <c:pt idx="0">
                  <c:v>Daily average Cement Mill 3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'A5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'A5 Dust'!$H$32:$AL$32</c:f>
              <c:numCache>
                <c:formatCode>0.0</c:formatCode>
                <c:ptCount val="31"/>
                <c:pt idx="0">
                  <c:v>0.67</c:v>
                </c:pt>
                <c:pt idx="1">
                  <c:v>0.33</c:v>
                </c:pt>
                <c:pt idx="2">
                  <c:v>0.4</c:v>
                </c:pt>
                <c:pt idx="3">
                  <c:v>0.17</c:v>
                </c:pt>
                <c:pt idx="4">
                  <c:v>0</c:v>
                </c:pt>
                <c:pt idx="5">
                  <c:v>0.39</c:v>
                </c:pt>
                <c:pt idx="6">
                  <c:v>0.56999999999999995</c:v>
                </c:pt>
                <c:pt idx="7">
                  <c:v>0.6</c:v>
                </c:pt>
                <c:pt idx="8">
                  <c:v>0.57999999999999996</c:v>
                </c:pt>
                <c:pt idx="9">
                  <c:v>0.53</c:v>
                </c:pt>
                <c:pt idx="10">
                  <c:v>0.54</c:v>
                </c:pt>
                <c:pt idx="11">
                  <c:v>0.46</c:v>
                </c:pt>
                <c:pt idx="12">
                  <c:v>0.46</c:v>
                </c:pt>
                <c:pt idx="13">
                  <c:v>1.1599999999999999</c:v>
                </c:pt>
                <c:pt idx="14">
                  <c:v>0.83</c:v>
                </c:pt>
                <c:pt idx="15">
                  <c:v>1.03</c:v>
                </c:pt>
                <c:pt idx="16">
                  <c:v>1.6</c:v>
                </c:pt>
                <c:pt idx="17">
                  <c:v>0.98</c:v>
                </c:pt>
                <c:pt idx="18">
                  <c:v>0.51</c:v>
                </c:pt>
                <c:pt idx="19">
                  <c:v>0.75</c:v>
                </c:pt>
                <c:pt idx="20">
                  <c:v>0.62</c:v>
                </c:pt>
                <c:pt idx="21">
                  <c:v>0.73</c:v>
                </c:pt>
                <c:pt idx="22">
                  <c:v>0.53</c:v>
                </c:pt>
                <c:pt idx="23">
                  <c:v>0.87</c:v>
                </c:pt>
                <c:pt idx="24">
                  <c:v>1.1000000000000001</c:v>
                </c:pt>
                <c:pt idx="25">
                  <c:v>0.96</c:v>
                </c:pt>
                <c:pt idx="26">
                  <c:v>0.72</c:v>
                </c:pt>
                <c:pt idx="27">
                  <c:v>0.74</c:v>
                </c:pt>
                <c:pt idx="28">
                  <c:v>1.21</c:v>
                </c:pt>
                <c:pt idx="29">
                  <c:v>0.95</c:v>
                </c:pt>
                <c:pt idx="30">
                  <c:v>0.72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55D-4D58-9C9F-3EC4539A8F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9035776"/>
        <c:axId val="199036168"/>
      </c:lineChart>
      <c:catAx>
        <c:axId val="19903577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036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903616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03577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S4/A11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'A6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'A6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'A6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C51-417E-9C29-DAD84F5FA5AE}"/>
            </c:ext>
          </c:extLst>
        </c:ser>
        <c:ser>
          <c:idx val="1"/>
          <c:order val="1"/>
          <c:tx>
            <c:strRef>
              <c:f>'A6 Dust'!$E$32</c:f>
              <c:strCache>
                <c:ptCount val="1"/>
                <c:pt idx="0">
                  <c:v>Daily average CM 4 Mill filter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'A6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'A6 Dust'!$H$32:$AL$32</c:f>
              <c:numCache>
                <c:formatCode>0.00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0.12</c:v>
                </c:pt>
                <c:pt idx="6">
                  <c:v>0.1</c:v>
                </c:pt>
                <c:pt idx="7">
                  <c:v>0.15</c:v>
                </c:pt>
                <c:pt idx="8">
                  <c:v>0.11</c:v>
                </c:pt>
                <c:pt idx="9">
                  <c:v>0.13</c:v>
                </c:pt>
                <c:pt idx="10">
                  <c:v>0.14000000000000001</c:v>
                </c:pt>
                <c:pt idx="11">
                  <c:v>0</c:v>
                </c:pt>
                <c:pt idx="12">
                  <c:v>0.15</c:v>
                </c:pt>
                <c:pt idx="13">
                  <c:v>0.18</c:v>
                </c:pt>
                <c:pt idx="14">
                  <c:v>0.12</c:v>
                </c:pt>
                <c:pt idx="15">
                  <c:v>0.12</c:v>
                </c:pt>
                <c:pt idx="16">
                  <c:v>0.12</c:v>
                </c:pt>
                <c:pt idx="17">
                  <c:v>0.15</c:v>
                </c:pt>
                <c:pt idx="18">
                  <c:v>0.08</c:v>
                </c:pt>
                <c:pt idx="19">
                  <c:v>0.21</c:v>
                </c:pt>
                <c:pt idx="20">
                  <c:v>0.15</c:v>
                </c:pt>
                <c:pt idx="21">
                  <c:v>0.26</c:v>
                </c:pt>
                <c:pt idx="22">
                  <c:v>0.16</c:v>
                </c:pt>
                <c:pt idx="23">
                  <c:v>0.21</c:v>
                </c:pt>
                <c:pt idx="24">
                  <c:v>0.16</c:v>
                </c:pt>
                <c:pt idx="25">
                  <c:v>0.17</c:v>
                </c:pt>
                <c:pt idx="26">
                  <c:v>0.14000000000000001</c:v>
                </c:pt>
                <c:pt idx="27">
                  <c:v>0.24</c:v>
                </c:pt>
                <c:pt idx="28">
                  <c:v>0.19</c:v>
                </c:pt>
                <c:pt idx="29">
                  <c:v>0.24</c:v>
                </c:pt>
                <c:pt idx="30">
                  <c:v>0.17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C51-417E-9C29-DAD84F5FA5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9036952"/>
        <c:axId val="199037344"/>
      </c:lineChart>
      <c:catAx>
        <c:axId val="19903695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037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903734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03695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S4/A12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'A7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'A7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'A7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A3-4870-9776-CAD2B2B4D608}"/>
            </c:ext>
          </c:extLst>
        </c:ser>
        <c:ser>
          <c:idx val="1"/>
          <c:order val="1"/>
          <c:tx>
            <c:strRef>
              <c:f>'A7 Dust'!$E$32</c:f>
              <c:strCache>
                <c:ptCount val="1"/>
                <c:pt idx="0">
                  <c:v>Daily average CM 4 classifier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'A7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'A7 Dust'!$H$32:$AL$32</c:f>
              <c:numCache>
                <c:formatCode>0.0</c:formatCode>
                <c:ptCount val="31"/>
                <c:pt idx="0">
                  <c:v>17.75</c:v>
                </c:pt>
                <c:pt idx="1">
                  <c:v>11.57</c:v>
                </c:pt>
                <c:pt idx="2">
                  <c:v>3.88</c:v>
                </c:pt>
                <c:pt idx="3">
                  <c:v>17.399999999999999</c:v>
                </c:pt>
                <c:pt idx="4">
                  <c:v>19.59</c:v>
                </c:pt>
                <c:pt idx="5">
                  <c:v>22.77</c:v>
                </c:pt>
                <c:pt idx="6">
                  <c:v>18.399999999999999</c:v>
                </c:pt>
                <c:pt idx="7">
                  <c:v>19.32</c:v>
                </c:pt>
                <c:pt idx="8">
                  <c:v>10.08</c:v>
                </c:pt>
                <c:pt idx="9">
                  <c:v>10.56</c:v>
                </c:pt>
                <c:pt idx="10">
                  <c:v>21.45</c:v>
                </c:pt>
                <c:pt idx="11">
                  <c:v>20.78</c:v>
                </c:pt>
                <c:pt idx="12">
                  <c:v>20.93</c:v>
                </c:pt>
                <c:pt idx="13">
                  <c:v>34.26</c:v>
                </c:pt>
                <c:pt idx="14">
                  <c:v>18.86</c:v>
                </c:pt>
                <c:pt idx="15">
                  <c:v>19.579999999999998</c:v>
                </c:pt>
                <c:pt idx="16">
                  <c:v>17.23</c:v>
                </c:pt>
                <c:pt idx="17">
                  <c:v>11.52</c:v>
                </c:pt>
                <c:pt idx="18">
                  <c:v>13.82</c:v>
                </c:pt>
                <c:pt idx="19">
                  <c:v>13.12</c:v>
                </c:pt>
                <c:pt idx="20">
                  <c:v>18.559999999999999</c:v>
                </c:pt>
                <c:pt idx="21">
                  <c:v>22.48</c:v>
                </c:pt>
                <c:pt idx="22">
                  <c:v>19.170000000000002</c:v>
                </c:pt>
                <c:pt idx="23">
                  <c:v>5.95</c:v>
                </c:pt>
                <c:pt idx="24">
                  <c:v>5.27</c:v>
                </c:pt>
                <c:pt idx="25">
                  <c:v>13.74</c:v>
                </c:pt>
                <c:pt idx="26">
                  <c:v>17.5</c:v>
                </c:pt>
                <c:pt idx="27">
                  <c:v>19.87</c:v>
                </c:pt>
                <c:pt idx="28">
                  <c:v>22.25</c:v>
                </c:pt>
                <c:pt idx="29">
                  <c:v>20.7</c:v>
                </c:pt>
                <c:pt idx="30">
                  <c:v>7.59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A3-4870-9776-CAD2B2B4D6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9038128"/>
        <c:axId val="199038520"/>
      </c:lineChart>
      <c:catAx>
        <c:axId val="19903812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038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903852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03812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025" name="Chart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152400</xdr:rowOff>
    </xdr:from>
    <xdr:to>
      <xdr:col>38</xdr:col>
      <xdr:colOff>0</xdr:colOff>
      <xdr:row>27</xdr:row>
      <xdr:rowOff>0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1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6</xdr:row>
      <xdr:rowOff>152400</xdr:rowOff>
    </xdr:from>
    <xdr:to>
      <xdr:col>38</xdr:col>
      <xdr:colOff>0</xdr:colOff>
      <xdr:row>27</xdr:row>
      <xdr:rowOff>0</xdr:rowOff>
    </xdr:to>
    <xdr:graphicFrame macro="">
      <xdr:nvGraphicFramePr>
        <xdr:cNvPr id="6146" name="Chart 2">
          <a:extLst>
            <a:ext uri="{FF2B5EF4-FFF2-40B4-BE49-F238E27FC236}">
              <a16:creationId xmlns:a16="http://schemas.microsoft.com/office/drawing/2014/main" id="{00000000-0008-0000-0100-000002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9525</xdr:rowOff>
    </xdr:from>
    <xdr:to>
      <xdr:col>38</xdr:col>
      <xdr:colOff>0</xdr:colOff>
      <xdr:row>27</xdr:row>
      <xdr:rowOff>0</xdr:rowOff>
    </xdr:to>
    <xdr:graphicFrame macro="">
      <xdr:nvGraphicFramePr>
        <xdr:cNvPr id="7169" name="Chart 1">
          <a:extLst>
            <a:ext uri="{FF2B5EF4-FFF2-40B4-BE49-F238E27FC236}">
              <a16:creationId xmlns:a16="http://schemas.microsoft.com/office/drawing/2014/main" id="{00000000-0008-0000-0200-0000011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38</xdr:col>
      <xdr:colOff>0</xdr:colOff>
      <xdr:row>26</xdr:row>
      <xdr:rowOff>152400</xdr:rowOff>
    </xdr:to>
    <xdr:graphicFrame macro="">
      <xdr:nvGraphicFramePr>
        <xdr:cNvPr id="2049" name="Chart 1">
          <a:extLst>
            <a:ext uri="{FF2B5EF4-FFF2-40B4-BE49-F238E27FC236}">
              <a16:creationId xmlns:a16="http://schemas.microsoft.com/office/drawing/2014/main" id="{00000000-0008-0000-0300-000001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28575</xdr:rowOff>
    </xdr:to>
    <xdr:graphicFrame macro="">
      <xdr:nvGraphicFramePr>
        <xdr:cNvPr id="3073" name="Chart 1">
          <a:extLst>
            <a:ext uri="{FF2B5EF4-FFF2-40B4-BE49-F238E27FC236}">
              <a16:creationId xmlns:a16="http://schemas.microsoft.com/office/drawing/2014/main" id="{00000000-0008-0000-0400-000001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0.49578</cdr:x>
      <cdr:y>0.4983</cdr:y>
    </cdr:from>
    <cdr:to>
      <cdr:x>0.50671</cdr:x>
      <cdr:y>0.55316</cdr:y>
    </cdr:to>
    <cdr:sp macro="" textlink="">
      <cdr:nvSpPr>
        <cdr:cNvPr id="4097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7728802" y="1635908"/>
          <a:ext cx="170365" cy="17974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18288" tIns="0" rIns="0" bIns="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endParaRPr lang="en-GB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38</xdr:col>
      <xdr:colOff>9525</xdr:colOff>
      <xdr:row>27</xdr:row>
      <xdr:rowOff>19050</xdr:rowOff>
    </xdr:to>
    <xdr:graphicFrame macro="">
      <xdr:nvGraphicFramePr>
        <xdr:cNvPr id="5121" name="Chart 1">
          <a:extLst>
            <a:ext uri="{FF2B5EF4-FFF2-40B4-BE49-F238E27FC236}">
              <a16:creationId xmlns:a16="http://schemas.microsoft.com/office/drawing/2014/main" id="{00000000-0008-0000-0500-000001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7</xdr:row>
      <xdr:rowOff>0</xdr:rowOff>
    </xdr:from>
    <xdr:to>
      <xdr:col>38</xdr:col>
      <xdr:colOff>28575</xdr:colOff>
      <xdr:row>27</xdr:row>
      <xdr:rowOff>19050</xdr:rowOff>
    </xdr:to>
    <xdr:graphicFrame macro="">
      <xdr:nvGraphicFramePr>
        <xdr:cNvPr id="5122" name="Chart 2">
          <a:extLst>
            <a:ext uri="{FF2B5EF4-FFF2-40B4-BE49-F238E27FC236}">
              <a16:creationId xmlns:a16="http://schemas.microsoft.com/office/drawing/2014/main" id="{00000000-0008-0000-0500-000002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5361" name="Chart 1">
          <a:extLst>
            <a:ext uri="{FF2B5EF4-FFF2-40B4-BE49-F238E27FC236}">
              <a16:creationId xmlns:a16="http://schemas.microsoft.com/office/drawing/2014/main" id="{00000000-0008-0000-0600-0000013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6385" name="Chart 1">
          <a:extLst>
            <a:ext uri="{FF2B5EF4-FFF2-40B4-BE49-F238E27FC236}">
              <a16:creationId xmlns:a16="http://schemas.microsoft.com/office/drawing/2014/main" id="{00000000-0008-0000-0700-0000014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1265" name="Chart 1">
          <a:extLst>
            <a:ext uri="{FF2B5EF4-FFF2-40B4-BE49-F238E27FC236}">
              <a16:creationId xmlns:a16="http://schemas.microsoft.com/office/drawing/2014/main" id="{00000000-0008-0000-0800-0000012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2289" name="Chart 1">
          <a:extLst>
            <a:ext uri="{FF2B5EF4-FFF2-40B4-BE49-F238E27FC236}">
              <a16:creationId xmlns:a16="http://schemas.microsoft.com/office/drawing/2014/main" id="{00000000-0008-0000-0900-0000013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3313" name="Chart 1">
          <a:extLst>
            <a:ext uri="{FF2B5EF4-FFF2-40B4-BE49-F238E27FC236}">
              <a16:creationId xmlns:a16="http://schemas.microsoft.com/office/drawing/2014/main" id="{00000000-0008-0000-0A00-0000013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4337" name="Chart 1">
          <a:extLst>
            <a:ext uri="{FF2B5EF4-FFF2-40B4-BE49-F238E27FC236}">
              <a16:creationId xmlns:a16="http://schemas.microsoft.com/office/drawing/2014/main" id="{00000000-0008-0000-0B00-0000013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AL50"/>
  <sheetViews>
    <sheetView showZeros="0" zoomScale="75" zoomScaleNormal="75" workbookViewId="0">
      <selection activeCell="D57" sqref="D57"/>
    </sheetView>
  </sheetViews>
  <sheetFormatPr defaultRowHeight="12.75" x14ac:dyDescent="0.2"/>
  <cols>
    <col min="1" max="1" width="10.5703125" customWidth="1"/>
    <col min="2" max="2" width="9.7109375" customWidth="1"/>
    <col min="3" max="3" width="6.7109375" customWidth="1"/>
    <col min="4" max="5" width="8.140625" customWidth="1"/>
    <col min="6" max="6" width="6.5703125" customWidth="1"/>
    <col min="7" max="7" width="6.85546875" customWidth="1"/>
    <col min="8" max="8" width="6.140625" customWidth="1"/>
    <col min="9" max="38" width="5.7109375" customWidth="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4"/>
      <c r="C2" s="5" t="s">
        <v>43</v>
      </c>
      <c r="D2" s="6"/>
      <c r="E2" s="6"/>
      <c r="F2" s="6"/>
      <c r="G2" s="6"/>
      <c r="H2" s="6"/>
      <c r="I2" s="4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4"/>
      <c r="C4" s="5" t="s">
        <v>15</v>
      </c>
      <c r="D4" s="5"/>
      <c r="E4" s="5"/>
      <c r="F4" s="5"/>
      <c r="G4" s="5"/>
      <c r="H4" s="5"/>
      <c r="I4" s="4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4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9"/>
      <c r="V5" s="9"/>
      <c r="W5" s="10"/>
      <c r="X5" s="10"/>
    </row>
    <row r="6" spans="1:38" ht="12.75" customHeight="1" x14ac:dyDescent="0.2">
      <c r="A6" s="1"/>
      <c r="B6" s="4"/>
      <c r="C6" s="11" t="s">
        <v>34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4"/>
      <c r="Q6" s="4"/>
      <c r="R6" s="4"/>
      <c r="S6" s="4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6"/>
    </row>
    <row r="9" spans="1:38" ht="12.75" customHeight="1" x14ac:dyDescent="0.2">
      <c r="A9" s="17"/>
      <c r="AL9" s="18"/>
    </row>
    <row r="10" spans="1:38" ht="12.75" customHeight="1" x14ac:dyDescent="0.2">
      <c r="A10" s="17"/>
      <c r="AL10" s="18"/>
    </row>
    <row r="11" spans="1:38" ht="12.75" customHeight="1" x14ac:dyDescent="0.2">
      <c r="A11" s="17"/>
      <c r="AL11" s="18"/>
    </row>
    <row r="12" spans="1:38" ht="12.75" customHeight="1" x14ac:dyDescent="0.2">
      <c r="A12" s="17"/>
      <c r="AL12" s="18"/>
    </row>
    <row r="13" spans="1:38" ht="12.75" customHeight="1" x14ac:dyDescent="0.2">
      <c r="A13" s="17"/>
      <c r="AL13" s="18"/>
    </row>
    <row r="14" spans="1:38" ht="12.75" customHeight="1" x14ac:dyDescent="0.2">
      <c r="A14" s="17"/>
      <c r="AL14" s="18"/>
    </row>
    <row r="15" spans="1:38" ht="12.75" customHeight="1" x14ac:dyDescent="0.2">
      <c r="A15" s="17"/>
      <c r="AL15" s="18"/>
    </row>
    <row r="16" spans="1:38" ht="12.75" customHeight="1" x14ac:dyDescent="0.2">
      <c r="A16" s="17"/>
      <c r="AL16" s="18"/>
    </row>
    <row r="17" spans="1:38" ht="12.75" customHeight="1" x14ac:dyDescent="0.2">
      <c r="A17" s="17"/>
      <c r="AL17" s="18"/>
    </row>
    <row r="18" spans="1:38" ht="12.75" customHeight="1" x14ac:dyDescent="0.2">
      <c r="A18" s="17"/>
      <c r="AL18" s="18"/>
    </row>
    <row r="19" spans="1:38" ht="12.75" customHeight="1" x14ac:dyDescent="0.2">
      <c r="A19" s="17"/>
      <c r="AL19" s="18"/>
    </row>
    <row r="20" spans="1:38" ht="12.75" customHeight="1" x14ac:dyDescent="0.2">
      <c r="A20" s="17"/>
      <c r="AL20" s="18"/>
    </row>
    <row r="21" spans="1:38" ht="12.75" customHeight="1" x14ac:dyDescent="0.2">
      <c r="A21" s="17"/>
      <c r="AL21" s="18"/>
    </row>
    <row r="22" spans="1:38" ht="12.75" customHeight="1" x14ac:dyDescent="0.2">
      <c r="A22" s="17"/>
      <c r="AL22" s="18"/>
    </row>
    <row r="23" spans="1:38" ht="12.75" customHeight="1" x14ac:dyDescent="0.2">
      <c r="A23" s="17"/>
      <c r="AL23" s="18"/>
    </row>
    <row r="24" spans="1:38" ht="12.75" customHeight="1" x14ac:dyDescent="0.2">
      <c r="A24" s="17"/>
      <c r="AL24" s="18"/>
    </row>
    <row r="25" spans="1:38" ht="12.75" customHeight="1" x14ac:dyDescent="0.2">
      <c r="A25" s="17"/>
      <c r="AL25" s="18"/>
    </row>
    <row r="26" spans="1:38" ht="12.75" customHeight="1" x14ac:dyDescent="0.2">
      <c r="A26" s="17"/>
      <c r="AL26" s="18"/>
    </row>
    <row r="27" spans="1:38" ht="12.75" customHeight="1" x14ac:dyDescent="0.2">
      <c r="A27" s="17"/>
      <c r="AL27" s="18"/>
    </row>
    <row r="28" spans="1:38" ht="12.75" customHeight="1" x14ac:dyDescent="0.2"/>
    <row r="29" spans="1:38" ht="12.75" customHeight="1" x14ac:dyDescent="0.2">
      <c r="A29" s="19" t="s">
        <v>18</v>
      </c>
      <c r="AL29" s="20"/>
    </row>
    <row r="30" spans="1:38" ht="12.75" customHeight="1" x14ac:dyDescent="0.2">
      <c r="A30" s="21"/>
      <c r="B30" s="70">
        <v>42278</v>
      </c>
      <c r="C30" s="70"/>
      <c r="D30" s="70"/>
      <c r="E30" s="71" t="s">
        <v>0</v>
      </c>
      <c r="F30" s="71"/>
      <c r="G30" s="72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3" t="s">
        <v>1</v>
      </c>
      <c r="B31" s="71"/>
      <c r="C31" s="71"/>
      <c r="D31" s="24"/>
      <c r="E31" s="68" t="s">
        <v>2</v>
      </c>
      <c r="F31" s="68"/>
      <c r="G31" s="69"/>
      <c r="H31" s="23">
        <v>10</v>
      </c>
      <c r="I31" s="23">
        <v>10</v>
      </c>
      <c r="J31" s="23">
        <v>10</v>
      </c>
      <c r="K31" s="23">
        <v>10</v>
      </c>
      <c r="L31" s="23">
        <v>10</v>
      </c>
      <c r="M31" s="23">
        <v>10</v>
      </c>
      <c r="N31" s="23">
        <v>10</v>
      </c>
      <c r="O31" s="23">
        <v>10</v>
      </c>
      <c r="P31" s="23">
        <v>10</v>
      </c>
      <c r="Q31" s="23">
        <v>10</v>
      </c>
      <c r="R31" s="23">
        <v>10</v>
      </c>
      <c r="S31" s="23">
        <v>10</v>
      </c>
      <c r="T31" s="23">
        <v>10</v>
      </c>
      <c r="U31" s="23">
        <v>10</v>
      </c>
      <c r="V31" s="23">
        <v>10</v>
      </c>
      <c r="W31" s="23">
        <v>10</v>
      </c>
      <c r="X31" s="23">
        <v>10</v>
      </c>
      <c r="Y31" s="23">
        <v>10</v>
      </c>
      <c r="Z31" s="23">
        <v>10</v>
      </c>
      <c r="AA31" s="23">
        <v>10</v>
      </c>
      <c r="AB31" s="23">
        <v>10</v>
      </c>
      <c r="AC31" s="23">
        <v>10</v>
      </c>
      <c r="AD31" s="23">
        <v>10</v>
      </c>
      <c r="AE31" s="23">
        <v>10</v>
      </c>
      <c r="AF31" s="23">
        <v>10</v>
      </c>
      <c r="AG31" s="23">
        <v>10</v>
      </c>
      <c r="AH31" s="23">
        <v>10</v>
      </c>
      <c r="AI31" s="23">
        <v>10</v>
      </c>
      <c r="AJ31" s="23">
        <v>10</v>
      </c>
      <c r="AK31" s="23">
        <v>10</v>
      </c>
      <c r="AL31" s="23">
        <v>10</v>
      </c>
    </row>
    <row r="32" spans="1:38" ht="12.75" customHeight="1" x14ac:dyDescent="0.2">
      <c r="A32" s="73"/>
      <c r="B32" s="68" t="s">
        <v>3</v>
      </c>
      <c r="C32" s="68"/>
      <c r="D32" s="25">
        <f>MAX(H32:AL32)</f>
        <v>8.0687519063361126</v>
      </c>
      <c r="E32" s="68" t="s">
        <v>17</v>
      </c>
      <c r="F32" s="68"/>
      <c r="G32" s="69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>
        <v>5.7622889761941654</v>
      </c>
      <c r="S32" s="55">
        <v>4.4492856467927471</v>
      </c>
      <c r="T32" s="55">
        <v>4.616560335629929</v>
      </c>
      <c r="U32" s="55">
        <v>4.912021643437134</v>
      </c>
      <c r="V32" s="55">
        <v>6.2265571635464925</v>
      </c>
      <c r="W32" s="55">
        <v>5.835178044142368</v>
      </c>
      <c r="X32" s="55">
        <v>6.0004521251598062</v>
      </c>
      <c r="Y32" s="55">
        <v>6.3912813426837358</v>
      </c>
      <c r="Z32" s="55"/>
      <c r="AA32" s="55">
        <v>5.6161307092317339</v>
      </c>
      <c r="AB32" s="55">
        <v>5.3064987856029289</v>
      </c>
      <c r="AC32" s="55">
        <v>6.8939449392401011</v>
      </c>
      <c r="AD32" s="55">
        <v>6.7477179271855583</v>
      </c>
      <c r="AE32" s="55"/>
      <c r="AF32" s="55">
        <v>6.3066525609905151</v>
      </c>
      <c r="AG32" s="55">
        <v>6.5170792019167481</v>
      </c>
      <c r="AH32" s="55">
        <v>6.6676806010022664</v>
      </c>
      <c r="AI32" s="55">
        <v>7.5172194862665753</v>
      </c>
      <c r="AJ32" s="55">
        <v>8.0687519063361126</v>
      </c>
      <c r="AK32" s="55">
        <v>6.9292172438040565</v>
      </c>
      <c r="AL32" s="55">
        <v>7.8521930609816435</v>
      </c>
    </row>
    <row r="33" spans="1:38" ht="12.75" customHeight="1" x14ac:dyDescent="0.2">
      <c r="A33" s="73"/>
      <c r="B33" s="68" t="s">
        <v>4</v>
      </c>
      <c r="C33" s="68"/>
      <c r="D33" s="22"/>
      <c r="E33" s="68" t="s">
        <v>5</v>
      </c>
      <c r="F33" s="68"/>
      <c r="G33" s="69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3"/>
      <c r="B34" s="68" t="s">
        <v>7</v>
      </c>
      <c r="C34" s="68"/>
      <c r="D34" s="23">
        <f>SUM(H34:AL34)</f>
        <v>0</v>
      </c>
      <c r="E34" s="68" t="s">
        <v>8</v>
      </c>
      <c r="F34" s="68"/>
      <c r="G34" s="69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3"/>
      <c r="B35" s="68" t="s">
        <v>9</v>
      </c>
      <c r="C35" s="68"/>
      <c r="D35" s="22">
        <f>COUNTIF(H35:AL35,"y")</f>
        <v>0</v>
      </c>
      <c r="E35" s="68" t="s">
        <v>10</v>
      </c>
      <c r="F35" s="68"/>
      <c r="G35" s="69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t="s">
        <v>11</v>
      </c>
      <c r="C40" s="67"/>
      <c r="D40" s="67"/>
      <c r="E40" s="67"/>
      <c r="F40" s="67"/>
      <c r="G40" s="67"/>
      <c r="I40" s="31"/>
      <c r="J40" s="33" t="s">
        <v>12</v>
      </c>
      <c r="K40" s="66">
        <v>42374</v>
      </c>
      <c r="L40" s="66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t="s">
        <v>16</v>
      </c>
      <c r="C41" s="30"/>
      <c r="I41" s="31"/>
      <c r="J41" s="31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30"/>
      <c r="I43" s="31"/>
      <c r="J43" s="31"/>
      <c r="K43" s="32"/>
    </row>
    <row r="44" spans="1:38" ht="12.75" customHeight="1" x14ac:dyDescent="0.2">
      <c r="C44" s="30"/>
    </row>
    <row r="45" spans="1:38" ht="12.75" customHeight="1" x14ac:dyDescent="0.2">
      <c r="C45" s="30"/>
      <c r="I45" s="31"/>
      <c r="J45" s="31"/>
      <c r="K45" s="32"/>
    </row>
    <row r="46" spans="1:38" ht="12.75" customHeight="1" x14ac:dyDescent="0.2">
      <c r="C46" s="30"/>
      <c r="I46" s="31"/>
      <c r="J46" s="31"/>
      <c r="K46" s="32"/>
    </row>
    <row r="47" spans="1:38" ht="12.75" customHeight="1" x14ac:dyDescent="0.2"/>
    <row r="48" spans="1:38" ht="12.75" customHeight="1" x14ac:dyDescent="0.2"/>
    <row r="49" spans="9:11" ht="12.75" customHeight="1" x14ac:dyDescent="0.2">
      <c r="I49" s="31"/>
      <c r="J49" s="31"/>
      <c r="K49" s="32"/>
    </row>
    <row r="50" spans="9:11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9" orientation="landscape" horizontalDpi="360" verticalDpi="36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AN195"/>
  <sheetViews>
    <sheetView showZeros="0" zoomScale="75" zoomScaleNormal="75" workbookViewId="0">
      <selection activeCell="H34" sqref="H34:AL34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7" t="str">
        <f>Dust!C2</f>
        <v>Permit Reference Number: BL1096IB/V012</v>
      </c>
      <c r="D2" s="37"/>
      <c r="E2" s="37"/>
      <c r="F2" s="37"/>
      <c r="G2" s="37"/>
      <c r="H2" s="37"/>
      <c r="I2" s="7"/>
      <c r="J2" s="7"/>
      <c r="K2" s="7"/>
      <c r="L2" s="7"/>
      <c r="M2" s="7"/>
      <c r="N2" s="7" t="s">
        <v>14</v>
      </c>
      <c r="O2" s="7"/>
      <c r="P2" s="7"/>
      <c r="Q2" s="7"/>
      <c r="R2" s="7"/>
      <c r="S2" s="7"/>
      <c r="T2" s="7"/>
      <c r="U2" s="7"/>
      <c r="V2" s="7"/>
      <c r="W2" s="7"/>
      <c r="X2" s="7"/>
    </row>
    <row r="3" spans="1:38" ht="12.75" customHeight="1" x14ac:dyDescent="0.2">
      <c r="A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38" ht="12.75" customHeight="1" x14ac:dyDescent="0.2">
      <c r="A4" s="1"/>
      <c r="C4" s="7" t="s">
        <v>15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38" ht="12.75" customHeight="1" x14ac:dyDescent="0.25">
      <c r="A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43"/>
      <c r="W5" s="43"/>
      <c r="X5" s="43"/>
    </row>
    <row r="6" spans="1:38" ht="12.75" customHeight="1" x14ac:dyDescent="0.25">
      <c r="A6" s="1"/>
      <c r="C6" s="11" t="s">
        <v>34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13"/>
      <c r="U6" s="38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21</v>
      </c>
    </row>
    <row r="30" spans="1:38" ht="12.75" customHeight="1" x14ac:dyDescent="0.2">
      <c r="A30" s="21"/>
      <c r="B30" s="78">
        <f>Dust!B30</f>
        <v>42278</v>
      </c>
      <c r="C30" s="79"/>
      <c r="D30" s="80"/>
      <c r="E30" s="72" t="s">
        <v>0</v>
      </c>
      <c r="F30" s="77"/>
      <c r="G30" s="77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5" t="s">
        <v>1</v>
      </c>
      <c r="B31" s="72"/>
      <c r="C31" s="83"/>
      <c r="D31" s="24"/>
      <c r="E31" s="69" t="s">
        <v>2</v>
      </c>
      <c r="F31" s="81"/>
      <c r="G31" s="81"/>
      <c r="H31" s="23">
        <v>200</v>
      </c>
      <c r="I31" s="23">
        <v>200</v>
      </c>
      <c r="J31" s="23">
        <v>200</v>
      </c>
      <c r="K31" s="23">
        <v>200</v>
      </c>
      <c r="L31" s="23">
        <v>200</v>
      </c>
      <c r="M31" s="23">
        <v>200</v>
      </c>
      <c r="N31" s="23">
        <v>200</v>
      </c>
      <c r="O31" s="23">
        <v>200</v>
      </c>
      <c r="P31" s="23">
        <v>200</v>
      </c>
      <c r="Q31" s="23">
        <v>200</v>
      </c>
      <c r="R31" s="23">
        <v>200</v>
      </c>
      <c r="S31" s="23">
        <v>200</v>
      </c>
      <c r="T31" s="23">
        <v>200</v>
      </c>
      <c r="U31" s="23">
        <v>200</v>
      </c>
      <c r="V31" s="23">
        <v>200</v>
      </c>
      <c r="W31" s="23">
        <v>200</v>
      </c>
      <c r="X31" s="23">
        <v>200</v>
      </c>
      <c r="Y31" s="23">
        <v>200</v>
      </c>
      <c r="Z31" s="23">
        <v>200</v>
      </c>
      <c r="AA31" s="23">
        <v>200</v>
      </c>
      <c r="AB31" s="23">
        <v>200</v>
      </c>
      <c r="AC31" s="23">
        <v>200</v>
      </c>
      <c r="AD31" s="23">
        <v>200</v>
      </c>
      <c r="AE31" s="23">
        <v>200</v>
      </c>
      <c r="AF31" s="23">
        <v>200</v>
      </c>
      <c r="AG31" s="23">
        <v>200</v>
      </c>
      <c r="AH31" s="23">
        <v>200</v>
      </c>
      <c r="AI31" s="23">
        <v>200</v>
      </c>
      <c r="AJ31" s="23">
        <v>200</v>
      </c>
      <c r="AK31" s="23">
        <v>200</v>
      </c>
      <c r="AL31" s="23">
        <v>200</v>
      </c>
    </row>
    <row r="32" spans="1:38" ht="12.75" customHeight="1" x14ac:dyDescent="0.2">
      <c r="A32" s="76"/>
      <c r="B32" s="69" t="s">
        <v>3</v>
      </c>
      <c r="C32" s="82"/>
      <c r="D32" s="25">
        <f>MAX(H32:AL32)</f>
        <v>73.792975987288472</v>
      </c>
      <c r="E32" s="69" t="s">
        <v>17</v>
      </c>
      <c r="F32" s="81"/>
      <c r="G32" s="81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>
        <v>50.897391989288259</v>
      </c>
      <c r="S32" s="56">
        <v>42.184504001298905</v>
      </c>
      <c r="T32" s="56">
        <v>53.818213043295991</v>
      </c>
      <c r="U32" s="56">
        <v>50.171273475068666</v>
      </c>
      <c r="V32" s="56">
        <v>53.947206863952779</v>
      </c>
      <c r="W32" s="56">
        <v>63.106985595341101</v>
      </c>
      <c r="X32" s="56">
        <v>44.092635358495251</v>
      </c>
      <c r="Y32" s="56">
        <v>43.741600993396837</v>
      </c>
      <c r="Z32" s="56"/>
      <c r="AA32" s="56">
        <v>52.342274013891064</v>
      </c>
      <c r="AB32" s="56">
        <v>67.415733448172986</v>
      </c>
      <c r="AC32" s="56">
        <v>57.040279945417694</v>
      </c>
      <c r="AD32" s="56">
        <v>44.328033730542579</v>
      </c>
      <c r="AE32" s="56"/>
      <c r="AF32" s="56">
        <v>54.807619713450322</v>
      </c>
      <c r="AG32" s="56">
        <v>73.792975987288472</v>
      </c>
      <c r="AH32" s="56">
        <v>60.812727807671706</v>
      </c>
      <c r="AI32" s="56">
        <v>50.032159307421978</v>
      </c>
      <c r="AJ32" s="56">
        <v>52.146617520166359</v>
      </c>
      <c r="AK32" s="56">
        <v>64.695585609012355</v>
      </c>
      <c r="AL32" s="57">
        <v>58.617360234131418</v>
      </c>
    </row>
    <row r="33" spans="1:38" ht="12.75" customHeight="1" x14ac:dyDescent="0.2">
      <c r="A33" s="76"/>
      <c r="B33" s="68" t="s">
        <v>4</v>
      </c>
      <c r="C33" s="68"/>
      <c r="D33" s="22"/>
      <c r="E33" s="68" t="s">
        <v>5</v>
      </c>
      <c r="F33" s="68"/>
      <c r="G33" s="69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6"/>
      <c r="B34" s="68" t="s">
        <v>7</v>
      </c>
      <c r="C34" s="68"/>
      <c r="D34" s="23">
        <f>SUM(H34:AL34)</f>
        <v>4</v>
      </c>
      <c r="E34" s="68" t="s">
        <v>8</v>
      </c>
      <c r="F34" s="68"/>
      <c r="G34" s="69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>
        <v>2</v>
      </c>
      <c r="V34" s="23">
        <v>0</v>
      </c>
      <c r="W34" s="23">
        <v>2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6"/>
      <c r="B35" s="69" t="s">
        <v>9</v>
      </c>
      <c r="C35" s="82"/>
      <c r="D35" s="22">
        <f>COUNTIF(H35:AL35,"y")</f>
        <v>0</v>
      </c>
      <c r="E35" s="69" t="s">
        <v>10</v>
      </c>
      <c r="F35" s="81"/>
      <c r="G35" s="81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39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4"/>
      <c r="D40" s="84"/>
      <c r="E40" s="84"/>
      <c r="F40" s="84"/>
      <c r="G40" s="84"/>
      <c r="I40" s="33"/>
      <c r="J40" s="33" t="s">
        <v>0</v>
      </c>
      <c r="K40" s="74">
        <f>Dust!K40</f>
        <v>42374</v>
      </c>
      <c r="L40" s="74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>
      <c r="I42" s="33"/>
      <c r="J42" s="33"/>
    </row>
    <row r="43" spans="1:38" ht="12.75" customHeight="1" x14ac:dyDescent="0.2"/>
    <row r="182" spans="3:40" x14ac:dyDescent="0.2">
      <c r="C182" s="24"/>
      <c r="D182" s="71"/>
      <c r="E182" s="71"/>
      <c r="F182" s="71"/>
      <c r="G182" s="71"/>
      <c r="H182" s="71"/>
      <c r="I182" s="71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</row>
    <row r="183" spans="3:40" x14ac:dyDescent="0.2">
      <c r="C183" s="73"/>
      <c r="D183" s="71"/>
      <c r="E183" s="71"/>
      <c r="F183" s="24"/>
      <c r="G183" s="68"/>
      <c r="H183" s="68"/>
      <c r="I183" s="68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</row>
    <row r="184" spans="3:40" x14ac:dyDescent="0.2">
      <c r="C184" s="73"/>
      <c r="D184" s="68"/>
      <c r="E184" s="68"/>
      <c r="F184" s="40"/>
      <c r="G184" s="68"/>
      <c r="H184" s="68"/>
      <c r="I184" s="68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  <c r="AM184" s="51"/>
      <c r="AN184" s="23"/>
    </row>
    <row r="185" spans="3:40" x14ac:dyDescent="0.2">
      <c r="C185" s="73"/>
      <c r="D185" s="68"/>
      <c r="E185" s="68"/>
      <c r="F185" s="22"/>
      <c r="G185" s="68"/>
      <c r="H185" s="68"/>
      <c r="I185" s="68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  <c r="AK185" s="52"/>
      <c r="AL185" s="52"/>
      <c r="AM185" s="52"/>
      <c r="AN185" s="52"/>
    </row>
    <row r="186" spans="3:40" x14ac:dyDescent="0.2">
      <c r="C186" s="73"/>
      <c r="D186" s="68"/>
      <c r="E186" s="68"/>
      <c r="F186" s="22"/>
      <c r="G186" s="68"/>
      <c r="H186" s="68"/>
      <c r="I186" s="68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</row>
    <row r="187" spans="3:40" x14ac:dyDescent="0.2">
      <c r="C187" s="73"/>
      <c r="D187" s="68"/>
      <c r="E187" s="68"/>
      <c r="F187" s="22"/>
      <c r="G187" s="68"/>
      <c r="H187" s="68"/>
      <c r="I187" s="68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</row>
    <row r="190" spans="3:40" x14ac:dyDescent="0.2">
      <c r="C190" s="24"/>
      <c r="D190" s="71"/>
      <c r="E190" s="71"/>
      <c r="F190" s="71"/>
      <c r="G190" s="71"/>
      <c r="H190" s="71"/>
      <c r="I190" s="71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</row>
    <row r="191" spans="3:40" x14ac:dyDescent="0.2">
      <c r="C191" s="73"/>
      <c r="D191" s="71"/>
      <c r="E191" s="71"/>
      <c r="F191" s="24"/>
      <c r="G191" s="68"/>
      <c r="H191" s="68"/>
      <c r="I191" s="68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</row>
    <row r="192" spans="3:40" x14ac:dyDescent="0.2">
      <c r="C192" s="73"/>
      <c r="D192" s="68"/>
      <c r="E192" s="68"/>
      <c r="F192" s="40"/>
      <c r="G192" s="68"/>
      <c r="H192" s="68"/>
      <c r="I192" s="68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  <c r="AM192" s="51"/>
      <c r="AN192" s="23"/>
    </row>
    <row r="193" spans="3:40" x14ac:dyDescent="0.2">
      <c r="C193" s="73"/>
      <c r="D193" s="68"/>
      <c r="E193" s="68"/>
      <c r="F193" s="22"/>
      <c r="G193" s="68"/>
      <c r="H193" s="68"/>
      <c r="I193" s="68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  <c r="AK193" s="52"/>
      <c r="AL193" s="52"/>
      <c r="AM193" s="52"/>
      <c r="AN193" s="52"/>
    </row>
    <row r="194" spans="3:40" x14ac:dyDescent="0.2">
      <c r="C194" s="73"/>
      <c r="D194" s="68"/>
      <c r="E194" s="68"/>
      <c r="F194" s="23"/>
      <c r="G194" s="68"/>
      <c r="H194" s="68"/>
      <c r="I194" s="68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</row>
    <row r="195" spans="3:40" x14ac:dyDescent="0.2">
      <c r="C195" s="73"/>
      <c r="D195" s="68"/>
      <c r="E195" s="68"/>
      <c r="F195" s="22"/>
      <c r="G195" s="68"/>
      <c r="H195" s="68"/>
      <c r="I195" s="68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</row>
  </sheetData>
  <mergeCells count="41">
    <mergeCell ref="D190:F190"/>
    <mergeCell ref="G190:I190"/>
    <mergeCell ref="G182:I182"/>
    <mergeCell ref="C183:C187"/>
    <mergeCell ref="D183:E183"/>
    <mergeCell ref="G183:I183"/>
    <mergeCell ref="D184:E184"/>
    <mergeCell ref="G184:I184"/>
    <mergeCell ref="D185:E185"/>
    <mergeCell ref="G185:I185"/>
    <mergeCell ref="D182:F182"/>
    <mergeCell ref="G186:I186"/>
    <mergeCell ref="D186:E186"/>
    <mergeCell ref="D187:E187"/>
    <mergeCell ref="G187:I187"/>
    <mergeCell ref="C191:C195"/>
    <mergeCell ref="D191:E191"/>
    <mergeCell ref="D193:E193"/>
    <mergeCell ref="G193:I193"/>
    <mergeCell ref="G195:I195"/>
    <mergeCell ref="D194:E194"/>
    <mergeCell ref="G194:I194"/>
    <mergeCell ref="G192:I192"/>
    <mergeCell ref="D195:E195"/>
    <mergeCell ref="G191:I191"/>
    <mergeCell ref="D192:E192"/>
    <mergeCell ref="K40:L40"/>
    <mergeCell ref="A31:A35"/>
    <mergeCell ref="E30:G30"/>
    <mergeCell ref="B30:D30"/>
    <mergeCell ref="E35:G35"/>
    <mergeCell ref="B35:C35"/>
    <mergeCell ref="E32:G32"/>
    <mergeCell ref="B32:C32"/>
    <mergeCell ref="E31:G31"/>
    <mergeCell ref="B31:C31"/>
    <mergeCell ref="E34:G34"/>
    <mergeCell ref="B34:C34"/>
    <mergeCell ref="E33:G33"/>
    <mergeCell ref="B33:C33"/>
    <mergeCell ref="C40:G4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9" orientation="landscape" horizontalDpi="360" verticalDpi="36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0">
    <pageSetUpPr fitToPage="1"/>
  </sheetPr>
  <dimension ref="A1:AL43"/>
  <sheetViews>
    <sheetView showZeros="0" zoomScale="75" zoomScaleNormal="75" workbookViewId="0">
      <selection activeCell="W32" sqref="W32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5" t="str">
        <f>Dust!C2</f>
        <v>Permit Reference Number: BL1096IB/V012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7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7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43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>
      <c r="AL28" s="48"/>
    </row>
    <row r="29" spans="1:38" ht="12.75" customHeight="1" x14ac:dyDescent="0.2">
      <c r="A29" s="19" t="s">
        <v>18</v>
      </c>
      <c r="AL29" s="48"/>
    </row>
    <row r="30" spans="1:38" ht="12.75" customHeight="1" x14ac:dyDescent="0.2">
      <c r="A30" s="21"/>
      <c r="B30" s="78">
        <f>Dust!B30</f>
        <v>42278</v>
      </c>
      <c r="C30" s="79"/>
      <c r="D30" s="80"/>
      <c r="E30" s="71" t="s">
        <v>0</v>
      </c>
      <c r="F30" s="71"/>
      <c r="G30" s="72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3" t="s">
        <v>1</v>
      </c>
      <c r="B31" s="71"/>
      <c r="C31" s="71"/>
      <c r="D31" s="24"/>
      <c r="E31" s="68" t="s">
        <v>2</v>
      </c>
      <c r="F31" s="68"/>
      <c r="G31" s="69"/>
      <c r="H31" s="64">
        <v>500</v>
      </c>
      <c r="I31" s="64">
        <v>500</v>
      </c>
      <c r="J31" s="64">
        <v>500</v>
      </c>
      <c r="K31" s="64">
        <v>500</v>
      </c>
      <c r="L31" s="64">
        <v>500</v>
      </c>
      <c r="M31" s="64">
        <v>500</v>
      </c>
      <c r="N31" s="64">
        <v>500</v>
      </c>
      <c r="O31" s="64">
        <v>500</v>
      </c>
      <c r="P31" s="64">
        <v>500</v>
      </c>
      <c r="Q31" s="64">
        <v>500</v>
      </c>
      <c r="R31" s="64">
        <v>1500</v>
      </c>
      <c r="S31" s="64">
        <v>1500</v>
      </c>
      <c r="T31" s="64">
        <v>1500</v>
      </c>
      <c r="U31" s="64">
        <v>1500</v>
      </c>
      <c r="V31" s="64">
        <v>1500</v>
      </c>
      <c r="W31" s="64">
        <v>1500</v>
      </c>
      <c r="X31" s="64">
        <v>1500</v>
      </c>
      <c r="Y31" s="64">
        <v>1500</v>
      </c>
      <c r="Z31" s="64">
        <v>500</v>
      </c>
      <c r="AA31" s="64">
        <v>500</v>
      </c>
      <c r="AB31" s="64">
        <v>500</v>
      </c>
      <c r="AC31" s="64">
        <v>500</v>
      </c>
      <c r="AD31" s="64">
        <v>500</v>
      </c>
      <c r="AE31" s="64">
        <v>500</v>
      </c>
      <c r="AF31" s="64">
        <v>500</v>
      </c>
      <c r="AG31" s="64">
        <v>500</v>
      </c>
      <c r="AH31" s="64">
        <v>500</v>
      </c>
      <c r="AI31" s="64">
        <v>500</v>
      </c>
      <c r="AJ31" s="64">
        <v>500</v>
      </c>
      <c r="AK31" s="64">
        <v>500</v>
      </c>
      <c r="AL31" s="64">
        <v>500</v>
      </c>
    </row>
    <row r="32" spans="1:38" ht="12.75" customHeight="1" x14ac:dyDescent="0.2">
      <c r="A32" s="73"/>
      <c r="B32" s="68" t="s">
        <v>3</v>
      </c>
      <c r="C32" s="68"/>
      <c r="D32" s="25">
        <f>MAX(H32:AL32)</f>
        <v>511.28868279330669</v>
      </c>
      <c r="E32" s="68" t="s">
        <v>17</v>
      </c>
      <c r="F32" s="68"/>
      <c r="G32" s="69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>
        <v>393.19560920928978</v>
      </c>
      <c r="S32" s="65">
        <v>488.4302290394528</v>
      </c>
      <c r="T32" s="65">
        <v>473.15535927820667</v>
      </c>
      <c r="U32" s="65">
        <v>399</v>
      </c>
      <c r="V32" s="65">
        <v>372.13886110942059</v>
      </c>
      <c r="W32" s="65">
        <v>511.28868279330669</v>
      </c>
      <c r="X32" s="65">
        <v>459.30423555998067</v>
      </c>
      <c r="Y32" s="65">
        <v>475.23509695716871</v>
      </c>
      <c r="Z32" s="65"/>
      <c r="AA32" s="65">
        <v>439.24085877904145</v>
      </c>
      <c r="AB32" s="65">
        <v>422.25728441990333</v>
      </c>
      <c r="AC32" s="65">
        <v>365.17122361990533</v>
      </c>
      <c r="AD32" s="65">
        <v>428.49317560901881</v>
      </c>
      <c r="AE32" s="65"/>
      <c r="AF32" s="65">
        <v>397.79744767817243</v>
      </c>
      <c r="AG32" s="65">
        <v>368.13821731621232</v>
      </c>
      <c r="AH32" s="65">
        <v>361.17011052648786</v>
      </c>
      <c r="AI32" s="65">
        <v>365.32286600233516</v>
      </c>
      <c r="AJ32" s="65">
        <v>438.71023997355996</v>
      </c>
      <c r="AK32" s="65">
        <v>389.6774498745587</v>
      </c>
      <c r="AL32" s="65">
        <v>407.36428934800682</v>
      </c>
    </row>
    <row r="33" spans="1:38" ht="12.75" customHeight="1" x14ac:dyDescent="0.2">
      <c r="A33" s="73"/>
      <c r="B33" s="68" t="s">
        <v>4</v>
      </c>
      <c r="C33" s="68"/>
      <c r="D33" s="22"/>
      <c r="E33" s="68" t="s">
        <v>5</v>
      </c>
      <c r="F33" s="68"/>
      <c r="G33" s="69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3"/>
      <c r="B34" s="68" t="s">
        <v>7</v>
      </c>
      <c r="C34" s="68"/>
      <c r="D34" s="23">
        <f>SUM(H34:AL34)</f>
        <v>4</v>
      </c>
      <c r="E34" s="68" t="s">
        <v>8</v>
      </c>
      <c r="F34" s="68"/>
      <c r="G34" s="69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>
        <v>2</v>
      </c>
      <c r="V34" s="23">
        <v>0</v>
      </c>
      <c r="W34" s="23">
        <v>2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3"/>
      <c r="B35" s="68" t="s">
        <v>9</v>
      </c>
      <c r="C35" s="68"/>
      <c r="D35" s="22">
        <f>COUNTIF(H35:AL35,"y")</f>
        <v>0</v>
      </c>
      <c r="E35" s="68" t="s">
        <v>10</v>
      </c>
      <c r="F35" s="68"/>
      <c r="G35" s="69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4"/>
      <c r="D40" s="84"/>
      <c r="E40" s="84"/>
      <c r="F40" s="84"/>
      <c r="G40" s="84"/>
      <c r="I40" s="33"/>
      <c r="J40" s="33" t="s">
        <v>0</v>
      </c>
      <c r="K40" s="74">
        <f>Dust!K40</f>
        <v>42374</v>
      </c>
      <c r="L40" s="74"/>
    </row>
    <row r="41" spans="1:38" ht="12.75" customHeight="1" x14ac:dyDescent="0.2">
      <c r="B41" s="41" t="s">
        <v>16</v>
      </c>
      <c r="C41" s="50"/>
      <c r="I41" s="33"/>
      <c r="J41" s="33"/>
    </row>
    <row r="42" spans="1:38" x14ac:dyDescent="0.2">
      <c r="C42" s="50"/>
      <c r="I42" s="33"/>
      <c r="J42" s="33"/>
    </row>
    <row r="43" spans="1:38" x14ac:dyDescent="0.2">
      <c r="C43" s="50"/>
      <c r="I43" s="33"/>
      <c r="J43" s="33"/>
    </row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5:C35"/>
    <mergeCell ref="E35:G35"/>
    <mergeCell ref="C40:G40"/>
    <mergeCell ref="K40:L40"/>
    <mergeCell ref="B30:D30"/>
    <mergeCell ref="E30:G30"/>
    <mergeCell ref="B34:C34"/>
    <mergeCell ref="E34:G34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9" fitToHeight="2" orientation="landscape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5">
    <pageSetUpPr fitToPage="1"/>
  </sheetPr>
  <dimension ref="A1:AL42"/>
  <sheetViews>
    <sheetView showZeros="0" zoomScale="75" zoomScaleNormal="75" workbookViewId="0">
      <selection activeCell="U32" sqref="U32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5.5703125" style="41" customWidth="1"/>
    <col min="9" max="38" width="5.7109375" style="41" customWidth="1"/>
    <col min="39" max="16384" width="9.140625" style="41"/>
  </cols>
  <sheetData>
    <row r="1" spans="1:24" ht="12.75" customHeight="1" x14ac:dyDescent="0.2">
      <c r="A1" s="1"/>
      <c r="B1" s="2"/>
      <c r="D1" s="3"/>
      <c r="E1" s="2"/>
    </row>
    <row r="2" spans="1:24" ht="12.75" customHeight="1" x14ac:dyDescent="0.2">
      <c r="A2" s="1"/>
      <c r="C2" s="5" t="str">
        <f>Dust!C2</f>
        <v>Permit Reference Number: BL1096IB/V012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24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24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24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43"/>
      <c r="X5" s="43"/>
    </row>
    <row r="6" spans="1:24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  <c r="V6" s="5"/>
    </row>
    <row r="7" spans="1:24" ht="12.75" customHeight="1" x14ac:dyDescent="0.2"/>
    <row r="8" spans="1:24" ht="12.75" customHeight="1" x14ac:dyDescent="0.2"/>
    <row r="9" spans="1:24" ht="12.75" customHeight="1" x14ac:dyDescent="0.2"/>
    <row r="10" spans="1:24" ht="12.75" customHeight="1" x14ac:dyDescent="0.2"/>
    <row r="11" spans="1:24" ht="12.75" customHeight="1" x14ac:dyDescent="0.2"/>
    <row r="12" spans="1:24" ht="12.75" customHeight="1" x14ac:dyDescent="0.2"/>
    <row r="13" spans="1:24" ht="12.75" customHeight="1" x14ac:dyDescent="0.2"/>
    <row r="14" spans="1:24" ht="12.75" customHeight="1" x14ac:dyDescent="0.2"/>
    <row r="15" spans="1:24" ht="12.75" customHeight="1" x14ac:dyDescent="0.2"/>
    <row r="16" spans="1:24" ht="12.75" customHeight="1" x14ac:dyDescent="0.2"/>
    <row r="17" spans="1:38" ht="12.75" customHeight="1" x14ac:dyDescent="0.2"/>
    <row r="18" spans="1:38" ht="12.75" customHeight="1" x14ac:dyDescent="0.2"/>
    <row r="19" spans="1:38" ht="12.75" customHeight="1" x14ac:dyDescent="0.2"/>
    <row r="20" spans="1:38" ht="12.75" customHeight="1" x14ac:dyDescent="0.2"/>
    <row r="21" spans="1:38" ht="12.75" customHeight="1" x14ac:dyDescent="0.2"/>
    <row r="22" spans="1:38" ht="12.75" customHeight="1" x14ac:dyDescent="0.2"/>
    <row r="23" spans="1:38" ht="12.75" customHeight="1" x14ac:dyDescent="0.2"/>
    <row r="24" spans="1:38" ht="12.75" customHeight="1" x14ac:dyDescent="0.2"/>
    <row r="25" spans="1:38" ht="12.75" customHeight="1" x14ac:dyDescent="0.2"/>
    <row r="26" spans="1:38" ht="12.75" customHeight="1" x14ac:dyDescent="0.2"/>
    <row r="27" spans="1:38" ht="12.75" customHeight="1" x14ac:dyDescent="0.2"/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8">
        <f>Dust!B30</f>
        <v>42278</v>
      </c>
      <c r="C30" s="79"/>
      <c r="D30" s="80"/>
      <c r="E30" s="71" t="s">
        <v>0</v>
      </c>
      <c r="F30" s="71"/>
      <c r="G30" s="72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3" t="s">
        <v>1</v>
      </c>
      <c r="B31" s="71"/>
      <c r="C31" s="71"/>
      <c r="D31" s="22"/>
      <c r="E31" s="68" t="s">
        <v>2</v>
      </c>
      <c r="F31" s="68"/>
      <c r="G31" s="69"/>
      <c r="H31" s="23">
        <v>50</v>
      </c>
      <c r="I31" s="23">
        <v>50</v>
      </c>
      <c r="J31" s="23">
        <v>50</v>
      </c>
      <c r="K31" s="23">
        <v>50</v>
      </c>
      <c r="L31" s="23">
        <v>50</v>
      </c>
      <c r="M31" s="23">
        <v>50</v>
      </c>
      <c r="N31" s="23">
        <v>50</v>
      </c>
      <c r="O31" s="23">
        <v>50</v>
      </c>
      <c r="P31" s="23">
        <v>50</v>
      </c>
      <c r="Q31" s="23">
        <v>50</v>
      </c>
      <c r="R31" s="23">
        <v>50</v>
      </c>
      <c r="S31" s="23">
        <v>50</v>
      </c>
      <c r="T31" s="23">
        <v>50</v>
      </c>
      <c r="U31" s="23">
        <v>50</v>
      </c>
      <c r="V31" s="23">
        <v>50</v>
      </c>
      <c r="W31" s="23">
        <v>50</v>
      </c>
      <c r="X31" s="23">
        <v>50</v>
      </c>
      <c r="Y31" s="23">
        <v>50</v>
      </c>
      <c r="Z31" s="23">
        <v>50</v>
      </c>
      <c r="AA31" s="23">
        <v>50</v>
      </c>
      <c r="AB31" s="23">
        <v>50</v>
      </c>
      <c r="AC31" s="23">
        <v>50</v>
      </c>
      <c r="AD31" s="23">
        <v>50</v>
      </c>
      <c r="AE31" s="23">
        <v>50</v>
      </c>
      <c r="AF31" s="23">
        <v>50</v>
      </c>
      <c r="AG31" s="23">
        <v>50</v>
      </c>
      <c r="AH31" s="23">
        <v>50</v>
      </c>
      <c r="AI31" s="23">
        <v>50</v>
      </c>
      <c r="AJ31" s="23">
        <v>50</v>
      </c>
      <c r="AK31" s="26">
        <v>50</v>
      </c>
      <c r="AL31" s="23">
        <v>50</v>
      </c>
    </row>
    <row r="32" spans="1:38" ht="12.75" customHeight="1" x14ac:dyDescent="0.2">
      <c r="A32" s="73"/>
      <c r="B32" s="68" t="s">
        <v>3</v>
      </c>
      <c r="C32" s="68"/>
      <c r="D32" s="25">
        <f>MAX(H32:AL32)</f>
        <v>13.794953050848358</v>
      </c>
      <c r="E32" s="68" t="s">
        <v>17</v>
      </c>
      <c r="F32" s="68"/>
      <c r="G32" s="69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>
        <v>11.418192067115797</v>
      </c>
      <c r="S32" s="62">
        <v>13.794953050848358</v>
      </c>
      <c r="T32" s="62">
        <v>11.44142766123014</v>
      </c>
      <c r="U32" s="62">
        <v>7.6316661400276358</v>
      </c>
      <c r="V32" s="62">
        <v>8.7602755290208361</v>
      </c>
      <c r="W32" s="62">
        <v>9.1995596732013105</v>
      </c>
      <c r="X32" s="62">
        <v>9.9216282352473559</v>
      </c>
      <c r="Y32" s="62">
        <v>10.045201413882403</v>
      </c>
      <c r="Z32" s="62"/>
      <c r="AA32" s="62">
        <v>9.5599700315165084</v>
      </c>
      <c r="AB32" s="62">
        <v>11.314091222992266</v>
      </c>
      <c r="AC32" s="62">
        <v>10.422674824431793</v>
      </c>
      <c r="AD32" s="62">
        <v>10.424515592728392</v>
      </c>
      <c r="AE32" s="62"/>
      <c r="AF32" s="62">
        <v>10.571263624947496</v>
      </c>
      <c r="AG32" s="62">
        <v>9.8110682582856104</v>
      </c>
      <c r="AH32" s="62">
        <v>9.8234249273853624</v>
      </c>
      <c r="AI32" s="62">
        <v>10.149161458445404</v>
      </c>
      <c r="AJ32" s="62">
        <v>12.245448248826767</v>
      </c>
      <c r="AK32" s="62">
        <v>13.546760640102994</v>
      </c>
      <c r="AL32" s="63">
        <v>12.299705235535827</v>
      </c>
    </row>
    <row r="33" spans="1:38" ht="12.75" customHeight="1" x14ac:dyDescent="0.2">
      <c r="A33" s="73"/>
      <c r="B33" s="68" t="s">
        <v>4</v>
      </c>
      <c r="C33" s="68"/>
      <c r="D33" s="22"/>
      <c r="E33" s="68" t="s">
        <v>5</v>
      </c>
      <c r="F33" s="68"/>
      <c r="G33" s="69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3"/>
      <c r="B34" s="68" t="s">
        <v>7</v>
      </c>
      <c r="C34" s="68"/>
      <c r="D34" s="23">
        <f>SUM(H34:AL34)</f>
        <v>4</v>
      </c>
      <c r="E34" s="68" t="s">
        <v>8</v>
      </c>
      <c r="F34" s="68"/>
      <c r="G34" s="69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>
        <v>2</v>
      </c>
      <c r="V34" s="23">
        <v>0</v>
      </c>
      <c r="W34" s="23">
        <v>2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3"/>
      <c r="B35" s="68" t="s">
        <v>9</v>
      </c>
      <c r="C35" s="68"/>
      <c r="D35" s="22">
        <f>COUNTIF(H35:AL35,"y")</f>
        <v>0</v>
      </c>
      <c r="E35" s="68" t="s">
        <v>10</v>
      </c>
      <c r="F35" s="68"/>
      <c r="G35" s="69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4"/>
      <c r="D40" s="84"/>
      <c r="E40" s="84"/>
      <c r="F40" s="84"/>
      <c r="G40" s="84"/>
      <c r="I40" s="33"/>
      <c r="J40" s="33" t="s">
        <v>12</v>
      </c>
      <c r="K40" s="74">
        <f>Dust!K40</f>
        <v>42374</v>
      </c>
      <c r="L40" s="74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/>
  </sheetData>
  <mergeCells count="15">
    <mergeCell ref="K40:L40"/>
    <mergeCell ref="B35:C35"/>
    <mergeCell ref="E35:G35"/>
    <mergeCell ref="A31:A35"/>
    <mergeCell ref="B31:C31"/>
    <mergeCell ref="E31:G31"/>
    <mergeCell ref="B32:C32"/>
    <mergeCell ref="E32:G32"/>
    <mergeCell ref="B33:C33"/>
    <mergeCell ref="E33:G33"/>
    <mergeCell ref="B30:D30"/>
    <mergeCell ref="E30:G30"/>
    <mergeCell ref="B34:C34"/>
    <mergeCell ref="E34:G34"/>
    <mergeCell ref="C40:G40"/>
  </mergeCells>
  <phoneticPr fontId="0" type="noConversion"/>
  <conditionalFormatting sqref="H32:AL32">
    <cfRule type="cellIs" dxfId="6" priority="1" stopIfTrue="1" operator="greaterThanOrEqual">
      <formula>50</formula>
    </cfRule>
    <cfRule type="cellIs" dxfId="5" priority="2" stopIfTrue="1" operator="between">
      <formula>40</formula>
      <formula>50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61" orientation="landscape" horizontalDpi="360" verticalDpi="36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5">
    <pageSetUpPr fitToPage="1"/>
  </sheetPr>
  <dimension ref="A1:AL42"/>
  <sheetViews>
    <sheetView showZeros="0" zoomScale="75" zoomScaleNormal="75" workbookViewId="0">
      <selection activeCell="W32" sqref="W32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5.57031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  <c r="R1" s="5"/>
    </row>
    <row r="2" spans="1:38" ht="12.75" customHeight="1" x14ac:dyDescent="0.2">
      <c r="A2" s="1"/>
      <c r="C2" s="5" t="str">
        <f>Dust!C2</f>
        <v>Permit Reference Number: BL1096IB/V012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R2" s="5"/>
      <c r="S2" s="5"/>
      <c r="T2" s="5"/>
      <c r="U2" s="5"/>
      <c r="V2" s="7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7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43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8">
        <f>Dust!B30</f>
        <v>42278</v>
      </c>
      <c r="C30" s="79"/>
      <c r="D30" s="80"/>
      <c r="E30" s="71" t="s">
        <v>0</v>
      </c>
      <c r="F30" s="71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3" t="s">
        <v>1</v>
      </c>
      <c r="B31" s="71"/>
      <c r="C31" s="71"/>
      <c r="D31" s="24"/>
      <c r="E31" s="68" t="s">
        <v>2</v>
      </c>
      <c r="F31" s="68"/>
      <c r="G31" s="68"/>
      <c r="H31" s="23">
        <v>10</v>
      </c>
      <c r="I31" s="23">
        <v>10</v>
      </c>
      <c r="J31" s="23">
        <v>10</v>
      </c>
      <c r="K31" s="23">
        <v>10</v>
      </c>
      <c r="L31" s="23">
        <v>10</v>
      </c>
      <c r="M31" s="23">
        <v>10</v>
      </c>
      <c r="N31" s="23">
        <v>10</v>
      </c>
      <c r="O31" s="23">
        <v>10</v>
      </c>
      <c r="P31" s="23">
        <v>10</v>
      </c>
      <c r="Q31" s="23">
        <v>10</v>
      </c>
      <c r="R31" s="23">
        <v>10</v>
      </c>
      <c r="S31" s="23">
        <v>10</v>
      </c>
      <c r="T31" s="23">
        <v>10</v>
      </c>
      <c r="U31" s="23">
        <v>10</v>
      </c>
      <c r="V31" s="23">
        <v>10</v>
      </c>
      <c r="W31" s="23">
        <v>10</v>
      </c>
      <c r="X31" s="23">
        <v>10</v>
      </c>
      <c r="Y31" s="23">
        <v>10</v>
      </c>
      <c r="Z31" s="23">
        <v>10</v>
      </c>
      <c r="AA31" s="23">
        <v>10</v>
      </c>
      <c r="AB31" s="23">
        <v>10</v>
      </c>
      <c r="AC31" s="23">
        <v>10</v>
      </c>
      <c r="AD31" s="23">
        <v>10</v>
      </c>
      <c r="AE31" s="23">
        <v>10</v>
      </c>
      <c r="AF31" s="23">
        <v>10</v>
      </c>
      <c r="AG31" s="23">
        <v>10</v>
      </c>
      <c r="AH31" s="23">
        <v>10</v>
      </c>
      <c r="AI31" s="23">
        <v>10</v>
      </c>
      <c r="AJ31" s="23">
        <v>10</v>
      </c>
      <c r="AK31" s="26">
        <v>10</v>
      </c>
      <c r="AL31" s="23">
        <v>10</v>
      </c>
    </row>
    <row r="32" spans="1:38" ht="12.75" customHeight="1" x14ac:dyDescent="0.2">
      <c r="A32" s="73"/>
      <c r="B32" s="68" t="s">
        <v>3</v>
      </c>
      <c r="C32" s="68"/>
      <c r="D32" s="25">
        <f>MAX(H32:AL32)</f>
        <v>9.8858923365179034</v>
      </c>
      <c r="E32" s="68" t="s">
        <v>17</v>
      </c>
      <c r="F32" s="68"/>
      <c r="G32" s="68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>
        <v>8.4586993239305777</v>
      </c>
      <c r="S32" s="55">
        <v>2.1817236138785261</v>
      </c>
      <c r="T32" s="55">
        <v>5.9396623583311916</v>
      </c>
      <c r="U32" s="55">
        <v>3.7</v>
      </c>
      <c r="V32" s="55">
        <v>8.8909421999025326</v>
      </c>
      <c r="W32" s="55">
        <v>3.9046292796646411</v>
      </c>
      <c r="X32" s="55">
        <v>1.5020840901835177</v>
      </c>
      <c r="Y32" s="55">
        <v>2.8273263776137019</v>
      </c>
      <c r="Z32" s="55"/>
      <c r="AA32" s="55">
        <v>3.5657636750615782</v>
      </c>
      <c r="AB32" s="55">
        <v>5.5715670247744713</v>
      </c>
      <c r="AC32" s="55">
        <v>9.5419920360046522</v>
      </c>
      <c r="AD32" s="55">
        <v>6.6014850563566414</v>
      </c>
      <c r="AE32" s="55"/>
      <c r="AF32" s="55">
        <v>5.1557037327977726</v>
      </c>
      <c r="AG32" s="55">
        <v>5.2664293035336414</v>
      </c>
      <c r="AH32" s="55">
        <v>3.9912638334522512</v>
      </c>
      <c r="AI32" s="55">
        <v>6.6561587143985852</v>
      </c>
      <c r="AJ32" s="55">
        <v>9.8858923365179034</v>
      </c>
      <c r="AK32" s="55">
        <v>4.2581799170920478</v>
      </c>
      <c r="AL32" s="55">
        <v>6.0997135501536084</v>
      </c>
    </row>
    <row r="33" spans="1:38" ht="12.75" customHeight="1" x14ac:dyDescent="0.2">
      <c r="A33" s="73"/>
      <c r="B33" s="68" t="s">
        <v>4</v>
      </c>
      <c r="C33" s="68"/>
      <c r="D33" s="22"/>
      <c r="E33" s="68" t="s">
        <v>5</v>
      </c>
      <c r="F33" s="68"/>
      <c r="G33" s="68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3"/>
      <c r="B34" s="68" t="s">
        <v>7</v>
      </c>
      <c r="C34" s="68"/>
      <c r="D34" s="23">
        <f>SUM(H34:AL34)</f>
        <v>4</v>
      </c>
      <c r="E34" s="68" t="s">
        <v>8</v>
      </c>
      <c r="F34" s="68"/>
      <c r="G34" s="68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>
        <v>2</v>
      </c>
      <c r="V34" s="23">
        <v>0</v>
      </c>
      <c r="W34" s="23">
        <v>2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3"/>
      <c r="B35" s="68" t="s">
        <v>9</v>
      </c>
      <c r="C35" s="68"/>
      <c r="D35" s="22">
        <f>COUNTIF(H35:AL35,"y")</f>
        <v>0</v>
      </c>
      <c r="E35" s="68" t="s">
        <v>10</v>
      </c>
      <c r="F35" s="68"/>
      <c r="G35" s="68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35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6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13</v>
      </c>
      <c r="C40" s="84"/>
      <c r="D40" s="84"/>
      <c r="E40" s="84"/>
      <c r="F40" s="84"/>
      <c r="G40" s="84"/>
      <c r="I40" s="33"/>
      <c r="J40" s="33" t="s">
        <v>12</v>
      </c>
      <c r="K40" s="74">
        <f>Dust!K40</f>
        <v>42374</v>
      </c>
      <c r="L40" s="74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5:C35"/>
    <mergeCell ref="E35:G35"/>
    <mergeCell ref="C40:G40"/>
    <mergeCell ref="K40:L40"/>
    <mergeCell ref="B30:D30"/>
    <mergeCell ref="E30:G30"/>
    <mergeCell ref="B34:C34"/>
    <mergeCell ref="E34:G34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9" orientation="landscape" horizontalDpi="360" verticalDpi="36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2">
    <pageSetUpPr fitToPage="1"/>
  </sheetPr>
  <dimension ref="A1:AL41"/>
  <sheetViews>
    <sheetView showZeros="0" zoomScale="75" zoomScaleNormal="80" workbookViewId="0">
      <selection activeCell="H64" sqref="H64"/>
    </sheetView>
  </sheetViews>
  <sheetFormatPr defaultRowHeight="12.75" x14ac:dyDescent="0.2"/>
  <cols>
    <col min="1" max="1" width="10.710937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710937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5" t="str">
        <f>Dust!C2</f>
        <v>Permit Reference Number: BL1096IB/V012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20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2"/>
      <c r="V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8">
        <f>Dust!B30</f>
        <v>42278</v>
      </c>
      <c r="C30" s="79"/>
      <c r="D30" s="80"/>
      <c r="E30" s="71" t="s">
        <v>0</v>
      </c>
      <c r="F30" s="71"/>
      <c r="G30" s="72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3" t="s">
        <v>1</v>
      </c>
      <c r="B31" s="71"/>
      <c r="C31" s="71"/>
      <c r="D31" s="24"/>
      <c r="E31" s="68" t="s">
        <v>2</v>
      </c>
      <c r="F31" s="68"/>
      <c r="G31" s="69"/>
      <c r="H31" s="23">
        <v>1200</v>
      </c>
      <c r="I31" s="23">
        <v>1200</v>
      </c>
      <c r="J31" s="23">
        <v>1200</v>
      </c>
      <c r="K31" s="23">
        <v>1200</v>
      </c>
      <c r="L31" s="23">
        <v>1200</v>
      </c>
      <c r="M31" s="23">
        <v>1200</v>
      </c>
      <c r="N31" s="23">
        <v>1200</v>
      </c>
      <c r="O31" s="23">
        <v>1200</v>
      </c>
      <c r="P31" s="23">
        <v>1200</v>
      </c>
      <c r="Q31" s="23">
        <v>1200</v>
      </c>
      <c r="R31" s="23">
        <v>1200</v>
      </c>
      <c r="S31" s="23">
        <v>1200</v>
      </c>
      <c r="T31" s="23">
        <v>1200</v>
      </c>
      <c r="U31" s="23">
        <v>1200</v>
      </c>
      <c r="V31" s="23">
        <v>1200</v>
      </c>
      <c r="W31" s="23">
        <v>1200</v>
      </c>
      <c r="X31" s="23">
        <v>1200</v>
      </c>
      <c r="Y31" s="23">
        <v>1200</v>
      </c>
      <c r="Z31" s="23">
        <v>1200</v>
      </c>
      <c r="AA31" s="23">
        <v>1200</v>
      </c>
      <c r="AB31" s="23">
        <v>1200</v>
      </c>
      <c r="AC31" s="23">
        <v>1200</v>
      </c>
      <c r="AD31" s="23">
        <v>1200</v>
      </c>
      <c r="AE31" s="23">
        <v>1200</v>
      </c>
      <c r="AF31" s="23">
        <v>1200</v>
      </c>
      <c r="AG31" s="23">
        <v>1200</v>
      </c>
      <c r="AH31" s="23">
        <v>1200</v>
      </c>
      <c r="AI31" s="23">
        <v>1200</v>
      </c>
      <c r="AJ31" s="23">
        <v>1200</v>
      </c>
      <c r="AK31" s="26">
        <v>1200</v>
      </c>
      <c r="AL31" s="23">
        <v>1200</v>
      </c>
    </row>
    <row r="32" spans="1:38" ht="12.75" customHeight="1" x14ac:dyDescent="0.2">
      <c r="A32" s="73"/>
      <c r="B32" s="68" t="s">
        <v>3</v>
      </c>
      <c r="C32" s="68"/>
      <c r="D32" s="25">
        <f>MAX(H32:AL32)</f>
        <v>462.86196554811471</v>
      </c>
      <c r="E32" s="68" t="s">
        <v>17</v>
      </c>
      <c r="F32" s="68"/>
      <c r="G32" s="69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>
        <v>370.18945599424751</v>
      </c>
      <c r="S32" s="62">
        <v>462.86196554811471</v>
      </c>
      <c r="T32" s="62">
        <v>410.30095317499411</v>
      </c>
      <c r="U32" s="62">
        <v>313</v>
      </c>
      <c r="V32" s="62">
        <v>328.24229583245216</v>
      </c>
      <c r="W32" s="62">
        <v>303.59189590358596</v>
      </c>
      <c r="X32" s="62">
        <v>333.45558320072269</v>
      </c>
      <c r="Y32" s="62">
        <v>354.97039265609413</v>
      </c>
      <c r="Z32" s="62"/>
      <c r="AA32" s="62">
        <v>304.11170404023136</v>
      </c>
      <c r="AB32" s="62">
        <v>314.8244227365638</v>
      </c>
      <c r="AC32" s="62">
        <v>332.82027853203266</v>
      </c>
      <c r="AD32" s="62">
        <v>342.23800134100765</v>
      </c>
      <c r="AE32" s="62"/>
      <c r="AF32" s="62">
        <v>322.65977355876669</v>
      </c>
      <c r="AG32" s="62">
        <v>316.86516442963358</v>
      </c>
      <c r="AH32" s="62">
        <v>308.89881172912135</v>
      </c>
      <c r="AI32" s="62">
        <v>295.68385688816176</v>
      </c>
      <c r="AJ32" s="62">
        <v>330.53174183763394</v>
      </c>
      <c r="AK32" s="62">
        <v>365.75880380893045</v>
      </c>
      <c r="AL32" s="63">
        <v>339.26089576809574</v>
      </c>
    </row>
    <row r="33" spans="1:38" ht="12.75" customHeight="1" x14ac:dyDescent="0.2">
      <c r="A33" s="73"/>
      <c r="B33" s="68" t="s">
        <v>4</v>
      </c>
      <c r="C33" s="68"/>
      <c r="D33" s="22"/>
      <c r="E33" s="68" t="s">
        <v>5</v>
      </c>
      <c r="F33" s="68"/>
      <c r="G33" s="69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3"/>
      <c r="B34" s="68" t="s">
        <v>7</v>
      </c>
      <c r="C34" s="68"/>
      <c r="D34" s="23">
        <f>SUM(H34:AL34)</f>
        <v>4</v>
      </c>
      <c r="E34" s="68" t="s">
        <v>8</v>
      </c>
      <c r="F34" s="68"/>
      <c r="G34" s="69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>
        <v>2</v>
      </c>
      <c r="V34" s="23">
        <v>0</v>
      </c>
      <c r="W34" s="23">
        <v>2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3"/>
      <c r="B35" s="68" t="s">
        <v>9</v>
      </c>
      <c r="C35" s="68"/>
      <c r="D35" s="52"/>
      <c r="E35" s="68" t="s">
        <v>10</v>
      </c>
      <c r="F35" s="68"/>
      <c r="G35" s="69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I39" s="33"/>
      <c r="J39" s="33"/>
    </row>
    <row r="40" spans="1:38" ht="12.75" customHeight="1" x14ac:dyDescent="0.2">
      <c r="B40" s="41" t="s">
        <v>13</v>
      </c>
      <c r="C40" s="84"/>
      <c r="D40" s="84"/>
      <c r="E40" s="84"/>
      <c r="F40" s="84"/>
      <c r="G40" s="84"/>
      <c r="I40" s="33"/>
      <c r="J40" s="33" t="s">
        <v>0</v>
      </c>
      <c r="K40" s="74">
        <f>Dust!K40</f>
        <v>42374</v>
      </c>
      <c r="L40" s="74"/>
    </row>
    <row r="41" spans="1:38" ht="12.75" customHeight="1" x14ac:dyDescent="0.2">
      <c r="B41" s="41" t="s">
        <v>19</v>
      </c>
      <c r="C41" s="50"/>
      <c r="I41" s="33"/>
      <c r="J41" s="33"/>
    </row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K40:L40"/>
    <mergeCell ref="C40:G40"/>
    <mergeCell ref="B30:D30"/>
    <mergeCell ref="E30:G30"/>
    <mergeCell ref="E35:G35"/>
    <mergeCell ref="B34:C34"/>
    <mergeCell ref="E34:G34"/>
    <mergeCell ref="B35:C35"/>
  </mergeCells>
  <phoneticPr fontId="0" type="noConversion"/>
  <conditionalFormatting sqref="H32:AL32">
    <cfRule type="cellIs" dxfId="4" priority="1" stopIfTrue="1" operator="greaterThanOrEqual">
      <formula>1200</formula>
    </cfRule>
    <cfRule type="cellIs" dxfId="3" priority="2" stopIfTrue="1" operator="between">
      <formula>960</formula>
      <formula>1200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9" orientation="landscape" horizontalDpi="360" verticalDpi="36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pageSetUpPr fitToPage="1"/>
  </sheetPr>
  <dimension ref="A1:AL50"/>
  <sheetViews>
    <sheetView showZeros="0" zoomScale="75" zoomScaleNormal="75" workbookViewId="0">
      <selection activeCell="AM45" sqref="AM45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38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33</v>
      </c>
      <c r="AL29" s="49"/>
    </row>
    <row r="30" spans="1:38" ht="12.75" customHeight="1" x14ac:dyDescent="0.2">
      <c r="A30" s="21"/>
      <c r="B30" s="78">
        <f>Dust!B30</f>
        <v>42278</v>
      </c>
      <c r="C30" s="79"/>
      <c r="D30" s="80"/>
      <c r="E30" s="71" t="s">
        <v>0</v>
      </c>
      <c r="F30" s="71"/>
      <c r="G30" s="72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3" t="s">
        <v>1</v>
      </c>
      <c r="B31" s="71"/>
      <c r="C31" s="71"/>
      <c r="D31" s="24"/>
      <c r="E31" s="68" t="s">
        <v>2</v>
      </c>
      <c r="F31" s="68"/>
      <c r="G31" s="69"/>
      <c r="H31" s="23">
        <v>50</v>
      </c>
      <c r="I31" s="23">
        <v>50</v>
      </c>
      <c r="J31" s="23">
        <v>50</v>
      </c>
      <c r="K31" s="23">
        <v>50</v>
      </c>
      <c r="L31" s="23">
        <v>50</v>
      </c>
      <c r="M31" s="23">
        <v>50</v>
      </c>
      <c r="N31" s="23">
        <v>50</v>
      </c>
      <c r="O31" s="23">
        <v>50</v>
      </c>
      <c r="P31" s="23">
        <v>50</v>
      </c>
      <c r="Q31" s="23">
        <v>50</v>
      </c>
      <c r="R31" s="23">
        <v>50</v>
      </c>
      <c r="S31" s="23">
        <v>50</v>
      </c>
      <c r="T31" s="23">
        <v>50</v>
      </c>
      <c r="U31" s="23">
        <v>50</v>
      </c>
      <c r="V31" s="23">
        <v>50</v>
      </c>
      <c r="W31" s="23">
        <v>50</v>
      </c>
      <c r="X31" s="23">
        <v>50</v>
      </c>
      <c r="Y31" s="23">
        <v>50</v>
      </c>
      <c r="Z31" s="23">
        <v>50</v>
      </c>
      <c r="AA31" s="23">
        <v>50</v>
      </c>
      <c r="AB31" s="23">
        <v>50</v>
      </c>
      <c r="AC31" s="23">
        <v>50</v>
      </c>
      <c r="AD31" s="23">
        <v>50</v>
      </c>
      <c r="AE31" s="23">
        <v>50</v>
      </c>
      <c r="AF31" s="23">
        <v>50</v>
      </c>
      <c r="AG31" s="23">
        <v>50</v>
      </c>
      <c r="AH31" s="23">
        <v>50</v>
      </c>
      <c r="AI31" s="23">
        <v>50</v>
      </c>
      <c r="AJ31" s="23">
        <v>50</v>
      </c>
      <c r="AK31" s="23">
        <v>50</v>
      </c>
      <c r="AL31" s="23">
        <v>50</v>
      </c>
    </row>
    <row r="32" spans="1:38" ht="12.75" customHeight="1" x14ac:dyDescent="0.2">
      <c r="A32" s="73"/>
      <c r="B32" s="68" t="s">
        <v>3</v>
      </c>
      <c r="C32" s="68"/>
      <c r="D32" s="25">
        <f>MAX(H32:AL32)</f>
        <v>27.11797094557868</v>
      </c>
      <c r="E32" s="68" t="s">
        <v>32</v>
      </c>
      <c r="F32" s="68"/>
      <c r="G32" s="69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>
        <v>5.8277095667605803</v>
      </c>
      <c r="S32" s="58">
        <v>11.155293680669354</v>
      </c>
      <c r="T32" s="58">
        <v>12.261389419901908</v>
      </c>
      <c r="U32" s="58">
        <v>14.252715020047987</v>
      </c>
      <c r="V32" s="58">
        <v>16.73005471186173</v>
      </c>
      <c r="W32" s="58">
        <v>20.400009307389368</v>
      </c>
      <c r="X32" s="58">
        <v>27.11797094557868</v>
      </c>
      <c r="Y32" s="58">
        <v>23.457306108401344</v>
      </c>
      <c r="Z32" s="58"/>
      <c r="AA32" s="58">
        <v>22.548216662874236</v>
      </c>
      <c r="AB32" s="58">
        <v>14.601836244894555</v>
      </c>
      <c r="AC32" s="58">
        <v>16.696965488875616</v>
      </c>
      <c r="AD32" s="58">
        <v>25.146652507651499</v>
      </c>
      <c r="AE32" s="58"/>
      <c r="AF32" s="58">
        <v>18.399999999999999</v>
      </c>
      <c r="AG32" s="58">
        <v>22.3</v>
      </c>
      <c r="AH32" s="58">
        <v>21.6</v>
      </c>
      <c r="AI32" s="58">
        <v>21.416400441764548</v>
      </c>
      <c r="AJ32" s="58">
        <v>24.351773373925287</v>
      </c>
      <c r="AK32" s="58">
        <v>25.729189502591243</v>
      </c>
      <c r="AL32" s="59">
        <v>24.453594743532051</v>
      </c>
    </row>
    <row r="33" spans="1:38" ht="12.75" customHeight="1" x14ac:dyDescent="0.2">
      <c r="A33" s="73"/>
      <c r="B33" s="68" t="s">
        <v>4</v>
      </c>
      <c r="C33" s="68"/>
      <c r="D33" s="22"/>
      <c r="E33" s="68" t="s">
        <v>5</v>
      </c>
      <c r="F33" s="68"/>
      <c r="G33" s="69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3"/>
      <c r="B34" s="68" t="s">
        <v>7</v>
      </c>
      <c r="C34" s="68"/>
      <c r="D34" s="23">
        <f>SUM(H34:AL34)</f>
        <v>0</v>
      </c>
      <c r="E34" s="68" t="s">
        <v>8</v>
      </c>
      <c r="F34" s="68"/>
      <c r="G34" s="69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3"/>
      <c r="B35" s="68" t="s">
        <v>9</v>
      </c>
      <c r="C35" s="68"/>
      <c r="D35" s="22">
        <f>COUNTIF(H35:AL35,"y")</f>
        <v>0</v>
      </c>
      <c r="E35" s="68" t="s">
        <v>10</v>
      </c>
      <c r="F35" s="68"/>
      <c r="G35" s="69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4"/>
      <c r="D40" s="84"/>
      <c r="E40" s="84"/>
      <c r="F40" s="84"/>
      <c r="G40" s="84"/>
      <c r="I40" s="33"/>
      <c r="J40" s="33" t="s">
        <v>12</v>
      </c>
      <c r="K40" s="74">
        <f>Dust!K40</f>
        <v>42374</v>
      </c>
      <c r="L40" s="74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9" orientation="landscape" horizontalDpi="360" verticalDpi="36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1">
    <pageSetUpPr fitToPage="1"/>
  </sheetPr>
  <dimension ref="A1:AL50"/>
  <sheetViews>
    <sheetView showZeros="0" zoomScale="75" zoomScaleNormal="75" workbookViewId="0">
      <selection activeCell="C2" sqref="C2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35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22</v>
      </c>
      <c r="AL29" s="49"/>
    </row>
    <row r="30" spans="1:38" ht="12.75" customHeight="1" x14ac:dyDescent="0.2">
      <c r="A30" s="21"/>
      <c r="B30" s="78">
        <f>Dust!B30</f>
        <v>42278</v>
      </c>
      <c r="C30" s="79"/>
      <c r="D30" s="80"/>
      <c r="E30" s="71" t="s">
        <v>0</v>
      </c>
      <c r="F30" s="71"/>
      <c r="G30" s="72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3" t="s">
        <v>1</v>
      </c>
      <c r="B31" s="71"/>
      <c r="C31" s="71"/>
      <c r="D31" s="24"/>
      <c r="E31" s="68" t="s">
        <v>2</v>
      </c>
      <c r="F31" s="68"/>
      <c r="G31" s="69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73"/>
      <c r="B32" s="68" t="s">
        <v>3</v>
      </c>
      <c r="C32" s="68"/>
      <c r="D32" s="25">
        <f>MAX(H32:AL32)</f>
        <v>0</v>
      </c>
      <c r="E32" s="68" t="s">
        <v>23</v>
      </c>
      <c r="F32" s="68"/>
      <c r="G32" s="69"/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</row>
    <row r="33" spans="1:38" ht="12.75" customHeight="1" x14ac:dyDescent="0.2">
      <c r="A33" s="73"/>
      <c r="B33" s="68" t="s">
        <v>4</v>
      </c>
      <c r="C33" s="68"/>
      <c r="D33" s="22"/>
      <c r="E33" s="68" t="s">
        <v>5</v>
      </c>
      <c r="F33" s="68"/>
      <c r="G33" s="69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3"/>
      <c r="B34" s="68" t="s">
        <v>7</v>
      </c>
      <c r="C34" s="68"/>
      <c r="D34" s="23">
        <f>SUM(H34:AL34)</f>
        <v>0</v>
      </c>
      <c r="E34" s="68" t="s">
        <v>8</v>
      </c>
      <c r="F34" s="68"/>
      <c r="G34" s="69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3"/>
      <c r="B35" s="68" t="s">
        <v>9</v>
      </c>
      <c r="C35" s="68"/>
      <c r="D35" s="22">
        <f>COUNTIF(H35:AL35,"y")</f>
        <v>0</v>
      </c>
      <c r="E35" s="68" t="s">
        <v>10</v>
      </c>
      <c r="F35" s="68"/>
      <c r="G35" s="69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B37" s="41" t="s">
        <v>41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4"/>
      <c r="D40" s="84"/>
      <c r="E40" s="84"/>
      <c r="F40" s="84"/>
      <c r="G40" s="84"/>
      <c r="I40" s="33"/>
      <c r="J40" s="33" t="s">
        <v>12</v>
      </c>
      <c r="K40" s="74">
        <f>Dust!K40</f>
        <v>42374</v>
      </c>
      <c r="L40" s="74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9" orientation="landscape" horizontalDpi="360" verticalDpi="36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4">
    <pageSetUpPr fitToPage="1"/>
  </sheetPr>
  <dimension ref="A1:AL50"/>
  <sheetViews>
    <sheetView showZeros="0" zoomScale="75" zoomScaleNormal="75" workbookViewId="0">
      <selection activeCell="C2" sqref="C2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36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24</v>
      </c>
      <c r="AL29" s="49"/>
    </row>
    <row r="30" spans="1:38" ht="12.75" customHeight="1" x14ac:dyDescent="0.2">
      <c r="A30" s="21"/>
      <c r="B30" s="78">
        <f>Dust!B30</f>
        <v>42278</v>
      </c>
      <c r="C30" s="79"/>
      <c r="D30" s="80"/>
      <c r="E30" s="71" t="s">
        <v>0</v>
      </c>
      <c r="F30" s="71"/>
      <c r="G30" s="72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3" t="s">
        <v>1</v>
      </c>
      <c r="B31" s="71"/>
      <c r="C31" s="71"/>
      <c r="D31" s="24"/>
      <c r="E31" s="68" t="s">
        <v>2</v>
      </c>
      <c r="F31" s="68"/>
      <c r="G31" s="69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73"/>
      <c r="B32" s="68" t="s">
        <v>3</v>
      </c>
      <c r="C32" s="68"/>
      <c r="D32" s="25">
        <f>MAX(H32:AL32)</f>
        <v>0</v>
      </c>
      <c r="E32" s="68" t="s">
        <v>25</v>
      </c>
      <c r="F32" s="68"/>
      <c r="G32" s="69"/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</row>
    <row r="33" spans="1:38" ht="12.75" customHeight="1" x14ac:dyDescent="0.2">
      <c r="A33" s="73"/>
      <c r="B33" s="68" t="s">
        <v>4</v>
      </c>
      <c r="C33" s="68"/>
      <c r="D33" s="22"/>
      <c r="E33" s="68" t="s">
        <v>5</v>
      </c>
      <c r="F33" s="68"/>
      <c r="G33" s="69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3"/>
      <c r="B34" s="68" t="s">
        <v>7</v>
      </c>
      <c r="C34" s="68"/>
      <c r="D34" s="23">
        <f>SUM(H34:AL34)</f>
        <v>0</v>
      </c>
      <c r="E34" s="68" t="s">
        <v>8</v>
      </c>
      <c r="F34" s="68"/>
      <c r="G34" s="69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3"/>
      <c r="B35" s="68" t="s">
        <v>9</v>
      </c>
      <c r="C35" s="68"/>
      <c r="D35" s="22">
        <f>COUNTIF(H35:AL35,"y")</f>
        <v>0</v>
      </c>
      <c r="E35" s="68" t="s">
        <v>10</v>
      </c>
      <c r="F35" s="68"/>
      <c r="G35" s="69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B37" s="41" t="s">
        <v>42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4"/>
      <c r="D40" s="84"/>
      <c r="E40" s="84"/>
      <c r="F40" s="84"/>
      <c r="G40" s="84"/>
      <c r="I40" s="33"/>
      <c r="J40" s="33" t="s">
        <v>12</v>
      </c>
      <c r="K40" s="74">
        <f>Dust!K40</f>
        <v>42374</v>
      </c>
      <c r="L40" s="74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9" orientation="landscape" horizontalDpi="360" verticalDpi="36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6">
    <pageSetUpPr fitToPage="1"/>
  </sheetPr>
  <dimension ref="A1:AL50"/>
  <sheetViews>
    <sheetView showZeros="0" zoomScale="75" zoomScaleNormal="75" workbookViewId="0">
      <selection activeCell="W60" sqref="W60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37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27</v>
      </c>
      <c r="AL29" s="49"/>
    </row>
    <row r="30" spans="1:38" ht="12.75" customHeight="1" x14ac:dyDescent="0.2">
      <c r="A30" s="21"/>
      <c r="B30" s="78">
        <f>Dust!B30</f>
        <v>42278</v>
      </c>
      <c r="C30" s="79"/>
      <c r="D30" s="80"/>
      <c r="E30" s="71" t="s">
        <v>0</v>
      </c>
      <c r="F30" s="71"/>
      <c r="G30" s="72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3" t="s">
        <v>1</v>
      </c>
      <c r="B31" s="71"/>
      <c r="C31" s="71"/>
      <c r="D31" s="24"/>
      <c r="E31" s="68" t="s">
        <v>2</v>
      </c>
      <c r="F31" s="68"/>
      <c r="G31" s="69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73"/>
      <c r="B32" s="68" t="s">
        <v>3</v>
      </c>
      <c r="C32" s="68"/>
      <c r="D32" s="25">
        <f>MAX(H32:AL32)</f>
        <v>1.6</v>
      </c>
      <c r="E32" s="68" t="s">
        <v>26</v>
      </c>
      <c r="F32" s="68"/>
      <c r="G32" s="69"/>
      <c r="H32" s="54">
        <v>0.67</v>
      </c>
      <c r="I32" s="54">
        <v>0.33</v>
      </c>
      <c r="J32" s="54">
        <v>0.4</v>
      </c>
      <c r="K32" s="54">
        <v>0.17</v>
      </c>
      <c r="L32" s="54">
        <v>0</v>
      </c>
      <c r="M32" s="54">
        <v>0.39</v>
      </c>
      <c r="N32" s="54">
        <v>0.56999999999999995</v>
      </c>
      <c r="O32" s="54">
        <v>0.6</v>
      </c>
      <c r="P32" s="54">
        <v>0.57999999999999996</v>
      </c>
      <c r="Q32" s="54">
        <v>0.53</v>
      </c>
      <c r="R32" s="54">
        <v>0.54</v>
      </c>
      <c r="S32" s="54">
        <v>0.46</v>
      </c>
      <c r="T32" s="54">
        <v>0.46</v>
      </c>
      <c r="U32" s="54">
        <v>1.1599999999999999</v>
      </c>
      <c r="V32" s="54">
        <v>0.83</v>
      </c>
      <c r="W32" s="54">
        <v>1.03</v>
      </c>
      <c r="X32" s="54">
        <v>1.6</v>
      </c>
      <c r="Y32" s="54">
        <v>0.98</v>
      </c>
      <c r="Z32" s="54">
        <v>0.51</v>
      </c>
      <c r="AA32" s="54">
        <v>0.75</v>
      </c>
      <c r="AB32" s="54">
        <v>0.62</v>
      </c>
      <c r="AC32" s="54">
        <v>0.73</v>
      </c>
      <c r="AD32" s="54">
        <v>0.53</v>
      </c>
      <c r="AE32" s="54">
        <v>0.87</v>
      </c>
      <c r="AF32" s="54">
        <v>1.1000000000000001</v>
      </c>
      <c r="AG32" s="54">
        <v>0.96</v>
      </c>
      <c r="AH32" s="54">
        <v>0.72</v>
      </c>
      <c r="AI32" s="54">
        <v>0.74</v>
      </c>
      <c r="AJ32" s="54">
        <v>1.21</v>
      </c>
      <c r="AK32" s="54">
        <v>0.95</v>
      </c>
      <c r="AL32" s="53">
        <v>0.72</v>
      </c>
    </row>
    <row r="33" spans="1:38" ht="12.75" customHeight="1" x14ac:dyDescent="0.2">
      <c r="A33" s="73"/>
      <c r="B33" s="68" t="s">
        <v>4</v>
      </c>
      <c r="C33" s="68"/>
      <c r="D33" s="22"/>
      <c r="E33" s="68" t="s">
        <v>5</v>
      </c>
      <c r="F33" s="68"/>
      <c r="G33" s="69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3"/>
      <c r="B34" s="68" t="s">
        <v>7</v>
      </c>
      <c r="C34" s="68"/>
      <c r="D34" s="23">
        <f>SUM(H34:AL34)</f>
        <v>0</v>
      </c>
      <c r="E34" s="68" t="s">
        <v>8</v>
      </c>
      <c r="F34" s="68"/>
      <c r="G34" s="69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3"/>
      <c r="B35" s="68" t="s">
        <v>9</v>
      </c>
      <c r="C35" s="68"/>
      <c r="D35" s="22">
        <f>COUNTIF(H35:AL35,"y")</f>
        <v>0</v>
      </c>
      <c r="E35" s="68" t="s">
        <v>10</v>
      </c>
      <c r="F35" s="68"/>
      <c r="G35" s="69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4"/>
      <c r="D40" s="84"/>
      <c r="E40" s="84"/>
      <c r="F40" s="84"/>
      <c r="G40" s="84"/>
      <c r="I40" s="33"/>
      <c r="J40" s="33" t="s">
        <v>12</v>
      </c>
      <c r="K40" s="74">
        <f>Dust!K40</f>
        <v>42374</v>
      </c>
      <c r="L40" s="74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conditionalFormatting sqref="H32:AL32">
    <cfRule type="cellIs" dxfId="2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9" orientation="landscape" horizontalDpi="360" verticalDpi="36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7">
    <pageSetUpPr fitToPage="1"/>
  </sheetPr>
  <dimension ref="A1:AL50"/>
  <sheetViews>
    <sheetView showZeros="0" zoomScale="75" zoomScaleNormal="75" workbookViewId="0">
      <selection activeCell="AH46" sqref="AH46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40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29</v>
      </c>
      <c r="AL29" s="49"/>
    </row>
    <row r="30" spans="1:38" ht="12.75" customHeight="1" x14ac:dyDescent="0.2">
      <c r="A30" s="21"/>
      <c r="B30" s="78">
        <f>Dust!B30</f>
        <v>42278</v>
      </c>
      <c r="C30" s="79"/>
      <c r="D30" s="80"/>
      <c r="E30" s="71" t="s">
        <v>0</v>
      </c>
      <c r="F30" s="71"/>
      <c r="G30" s="72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3" t="s">
        <v>1</v>
      </c>
      <c r="B31" s="71"/>
      <c r="C31" s="71"/>
      <c r="D31" s="24"/>
      <c r="E31" s="68" t="s">
        <v>2</v>
      </c>
      <c r="F31" s="68"/>
      <c r="G31" s="69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73"/>
      <c r="B32" s="68" t="s">
        <v>3</v>
      </c>
      <c r="C32" s="68"/>
      <c r="D32" s="25">
        <f>MAX(H32:AL32)</f>
        <v>0.26</v>
      </c>
      <c r="E32" s="68" t="s">
        <v>28</v>
      </c>
      <c r="F32" s="68"/>
      <c r="G32" s="69"/>
      <c r="H32" s="60">
        <v>0</v>
      </c>
      <c r="I32" s="60">
        <v>0</v>
      </c>
      <c r="J32" s="60">
        <v>0</v>
      </c>
      <c r="K32" s="60">
        <v>0</v>
      </c>
      <c r="L32" s="60">
        <v>0</v>
      </c>
      <c r="M32" s="60">
        <v>0.12</v>
      </c>
      <c r="N32" s="60">
        <v>0.1</v>
      </c>
      <c r="O32" s="60">
        <v>0.15</v>
      </c>
      <c r="P32" s="60">
        <v>0.11</v>
      </c>
      <c r="Q32" s="60">
        <v>0.13</v>
      </c>
      <c r="R32" s="60">
        <v>0.14000000000000001</v>
      </c>
      <c r="S32" s="60">
        <v>0</v>
      </c>
      <c r="T32" s="60">
        <v>0.15</v>
      </c>
      <c r="U32" s="60">
        <v>0.18</v>
      </c>
      <c r="V32" s="60">
        <v>0.12</v>
      </c>
      <c r="W32" s="60">
        <v>0.12</v>
      </c>
      <c r="X32" s="60">
        <v>0.12</v>
      </c>
      <c r="Y32" s="60">
        <v>0.15</v>
      </c>
      <c r="Z32" s="60">
        <v>0.08</v>
      </c>
      <c r="AA32" s="60">
        <v>0.21</v>
      </c>
      <c r="AB32" s="60">
        <v>0.15</v>
      </c>
      <c r="AC32" s="60">
        <v>0.26</v>
      </c>
      <c r="AD32" s="60">
        <v>0.16</v>
      </c>
      <c r="AE32" s="60">
        <v>0.21</v>
      </c>
      <c r="AF32" s="60">
        <v>0.16</v>
      </c>
      <c r="AG32" s="60">
        <v>0.17</v>
      </c>
      <c r="AH32" s="60">
        <v>0.14000000000000001</v>
      </c>
      <c r="AI32" s="60">
        <v>0.24</v>
      </c>
      <c r="AJ32" s="60">
        <v>0.19</v>
      </c>
      <c r="AK32" s="60">
        <v>0.24</v>
      </c>
      <c r="AL32" s="61">
        <v>0.17</v>
      </c>
    </row>
    <row r="33" spans="1:38" ht="12.75" customHeight="1" x14ac:dyDescent="0.2">
      <c r="A33" s="73"/>
      <c r="B33" s="68" t="s">
        <v>4</v>
      </c>
      <c r="C33" s="68"/>
      <c r="D33" s="22"/>
      <c r="E33" s="68" t="s">
        <v>5</v>
      </c>
      <c r="F33" s="68"/>
      <c r="G33" s="69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3"/>
      <c r="B34" s="68" t="s">
        <v>7</v>
      </c>
      <c r="C34" s="68"/>
      <c r="D34" s="23">
        <f>SUM(H34:AL34)</f>
        <v>0</v>
      </c>
      <c r="E34" s="68" t="s">
        <v>8</v>
      </c>
      <c r="F34" s="68"/>
      <c r="G34" s="69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3"/>
      <c r="B35" s="68" t="s">
        <v>9</v>
      </c>
      <c r="C35" s="68"/>
      <c r="D35" s="22">
        <f>COUNTIF(H35:AL35,"y")</f>
        <v>0</v>
      </c>
      <c r="E35" s="68" t="s">
        <v>10</v>
      </c>
      <c r="F35" s="68"/>
      <c r="G35" s="69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4"/>
      <c r="D40" s="84"/>
      <c r="E40" s="84"/>
      <c r="F40" s="84"/>
      <c r="G40" s="84"/>
      <c r="I40" s="33"/>
      <c r="J40" s="33" t="s">
        <v>12</v>
      </c>
      <c r="K40" s="74">
        <f>Dust!K40</f>
        <v>42374</v>
      </c>
      <c r="L40" s="74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conditionalFormatting sqref="H32:AL32">
    <cfRule type="cellIs" dxfId="1" priority="1" operator="between">
      <formula>24</formula>
      <formula>30</formula>
    </cfRule>
    <cfRule type="cellIs" dxfId="0" priority="2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9" orientation="landscape" horizontalDpi="360" verticalDpi="36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8">
    <pageSetUpPr fitToPage="1"/>
  </sheetPr>
  <dimension ref="A1:AL50"/>
  <sheetViews>
    <sheetView showZeros="0" tabSelected="1" zoomScale="75" zoomScaleNormal="75" workbookViewId="0">
      <selection activeCell="X50" sqref="X50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20" width="5.7109375" style="41" customWidth="1"/>
    <col min="21" max="21" width="6.42578125" style="41" customWidth="1"/>
    <col min="22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39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31</v>
      </c>
      <c r="AL29" s="49"/>
    </row>
    <row r="30" spans="1:38" ht="12.75" customHeight="1" x14ac:dyDescent="0.2">
      <c r="A30" s="21"/>
      <c r="B30" s="78">
        <f>Dust!B30</f>
        <v>42278</v>
      </c>
      <c r="C30" s="79"/>
      <c r="D30" s="80"/>
      <c r="E30" s="71" t="s">
        <v>0</v>
      </c>
      <c r="F30" s="71"/>
      <c r="G30" s="72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3" t="s">
        <v>1</v>
      </c>
      <c r="B31" s="71"/>
      <c r="C31" s="71"/>
      <c r="D31" s="24"/>
      <c r="E31" s="68" t="s">
        <v>2</v>
      </c>
      <c r="F31" s="68"/>
      <c r="G31" s="69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73"/>
      <c r="B32" s="68" t="s">
        <v>3</v>
      </c>
      <c r="C32" s="68"/>
      <c r="D32" s="25">
        <f>MAX(H32:AL32)</f>
        <v>34.26</v>
      </c>
      <c r="E32" s="68" t="s">
        <v>30</v>
      </c>
      <c r="F32" s="68"/>
      <c r="G32" s="69"/>
      <c r="H32" s="58">
        <v>17.75</v>
      </c>
      <c r="I32" s="58">
        <v>11.57</v>
      </c>
      <c r="J32" s="58">
        <v>3.88</v>
      </c>
      <c r="K32" s="58">
        <v>17.399999999999999</v>
      </c>
      <c r="L32" s="58">
        <v>19.59</v>
      </c>
      <c r="M32" s="58">
        <v>22.77</v>
      </c>
      <c r="N32" s="58">
        <v>18.399999999999999</v>
      </c>
      <c r="O32" s="58">
        <v>19.32</v>
      </c>
      <c r="P32" s="58">
        <v>10.08</v>
      </c>
      <c r="Q32" s="58">
        <v>10.56</v>
      </c>
      <c r="R32" s="58">
        <v>21.45</v>
      </c>
      <c r="S32" s="58">
        <v>20.78</v>
      </c>
      <c r="T32" s="58">
        <v>20.93</v>
      </c>
      <c r="U32" s="58">
        <v>34.26</v>
      </c>
      <c r="V32" s="58">
        <v>18.86</v>
      </c>
      <c r="W32" s="58">
        <v>19.579999999999998</v>
      </c>
      <c r="X32" s="58">
        <v>17.23</v>
      </c>
      <c r="Y32" s="58">
        <v>11.52</v>
      </c>
      <c r="Z32" s="58">
        <v>13.82</v>
      </c>
      <c r="AA32" s="58">
        <v>13.12</v>
      </c>
      <c r="AB32" s="58">
        <v>18.559999999999999</v>
      </c>
      <c r="AC32" s="58">
        <v>22.48</v>
      </c>
      <c r="AD32" s="58">
        <v>19.170000000000002</v>
      </c>
      <c r="AE32" s="58">
        <v>5.95</v>
      </c>
      <c r="AF32" s="58">
        <v>5.27</v>
      </c>
      <c r="AG32" s="58">
        <v>13.74</v>
      </c>
      <c r="AH32" s="58">
        <v>17.5</v>
      </c>
      <c r="AI32" s="58">
        <v>19.87</v>
      </c>
      <c r="AJ32" s="58">
        <v>22.25</v>
      </c>
      <c r="AK32" s="58">
        <v>20.7</v>
      </c>
      <c r="AL32" s="59">
        <v>7.59</v>
      </c>
    </row>
    <row r="33" spans="1:38" ht="12.75" customHeight="1" x14ac:dyDescent="0.2">
      <c r="A33" s="73"/>
      <c r="B33" s="68" t="s">
        <v>4</v>
      </c>
      <c r="C33" s="68"/>
      <c r="D33" s="22"/>
      <c r="E33" s="68" t="s">
        <v>5</v>
      </c>
      <c r="F33" s="68"/>
      <c r="G33" s="69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3"/>
      <c r="B34" s="68" t="s">
        <v>7</v>
      </c>
      <c r="C34" s="68"/>
      <c r="D34" s="23">
        <f>SUM(H34:AL34)</f>
        <v>0</v>
      </c>
      <c r="E34" s="68" t="s">
        <v>8</v>
      </c>
      <c r="F34" s="68"/>
      <c r="G34" s="69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3"/>
      <c r="B35" s="68" t="s">
        <v>9</v>
      </c>
      <c r="C35" s="68"/>
      <c r="D35" s="22">
        <f>COUNTIF(H35:AL35,"y")</f>
        <v>1</v>
      </c>
      <c r="E35" s="68" t="s">
        <v>10</v>
      </c>
      <c r="F35" s="68"/>
      <c r="G35" s="69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Y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4"/>
      <c r="D40" s="84"/>
      <c r="E40" s="84"/>
      <c r="F40" s="84"/>
      <c r="G40" s="84"/>
      <c r="I40" s="33"/>
      <c r="J40" s="33" t="s">
        <v>12</v>
      </c>
      <c r="K40" s="74">
        <f>Dust!K40</f>
        <v>42374</v>
      </c>
      <c r="L40" s="74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9" orientation="landscape" horizontalDpi="360" verticalDpi="36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84" ma:contentTypeDescription="Permitting &amp; Compliance Word Document" ma:contentTypeScope="" ma:versionID="96eea8bd4e14a84a3dc457052244126e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a42c5bf988c05ff29c9c7baaa7ca7627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Padeswood Cement Works  SITE CONTACT  DAVID QUICK  01244 550330  david.quick@heidelbergmaterials.com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Hanson House, 14 Castle Hill, Maidenhead, Berkshire.  SL6 4JJ</Addressee>
    <Process_x0020_Type xmlns="859f7ad6-93f6-4205-b62b-a17f28acbbac">Monitoring</Process_x0020_Type>
    <License_x002f_Activity_x0020_Type xmlns="859f7ad6-93f6-4205-b62b-a17f28acbbac">3. EPR Regulated Industry</License_x002f_Activity_x0020_Type>
    <Document_x0020_Date xmlns="859f7ad6-93f6-4205-b62b-a17f28acbbac">2016-01-20T00:00:00+00:00</Document_x0020_Date>
    <Facility_x0020_Address xmlns="859f7ad6-93f6-4205-b62b-a17f28acbbac">Padeswood Works, Padeswood, Mold, Flintshire.</Facility_x0020_Address>
    <Environment_x0020_Sub_x0020_Folder xmlns="859f7ad6-93f6-4205-b62b-a17f28acbbac">Environment monitoring</Environment_x0020_Sub_x0020_Folder>
    <Customer_x0020_Name xmlns="859f7ad6-93f6-4205-b62b-a17f28acbbac">Castle Cement Limited</Customer_x0020_Name>
    <IconOverlay xmlns="http://schemas.microsoft.com/sharepoint/v4" xsi:nil="true"/>
    <Surrendered_x002f_Expired xmlns="859f7ad6-93f6-4205-b62b-a17f28acbbac" xsi:nil="true"/>
    <Post_x0020_code xmlns="859f7ad6-93f6-4205-b62b-a17f28acbbac">CH7 4HB</Post_x0020_code>
    <Surrendered_x002f_Expired_x0020_Date xmlns="859f7ad6-93f6-4205-b62b-a17f28acbbac" xsi:nil="true"/>
    <_dlc_DocId xmlns="9be56660-2c31-41ef-bc00-23e72f632f2a">REGU-408-2757237</_dlc_DocId>
    <_dlc_DocIdUrl xmlns="9be56660-2c31-41ef-bc00-23e72f632f2a">
      <Url>https://cyfoethnaturiolcymru.sharepoint.com/teams/Regulatory/Permitting/_layouts/15/DocIdRedir.aspx?ID=REGU-408-2757237</Url>
      <Description>REGU-408-2757237</Description>
    </_dlc_DocIdUrl>
    <TaxCatchAll xmlns="859f7ad6-93f6-4205-b62b-a17f28acbbac" xsi:nil="true"/>
    <lcf76f155ced4ddcb4097134ff3c332f xmlns="7300053d-1c5f-4e78-b9e3-ee8c32344bce">
      <Terms xmlns="http://schemas.microsoft.com/office/infopath/2007/PartnerControls"/>
    </lcf76f155ced4ddcb4097134ff3c332f>
  </documentManagement>
</p:properti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36B2929-7E4A-4C77-BC06-63FF9730C4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6e121689-de5b-41b9-a751-bfeda7fa2b07"/>
    <ds:schemaRef ds:uri="7300053d-1c5f-4e78-b9e3-ee8c32344bce"/>
    <ds:schemaRef ds:uri="http://schemas.microsoft.com/sharepoint/v4"/>
    <ds:schemaRef ds:uri="9be56660-2c31-41ef-bc00-23e72f632f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454B614-6464-403D-99AA-45468AF1B70D}">
  <ds:schemaRefs>
    <ds:schemaRef ds:uri="http://schemas.microsoft.com/office/2006/metadata/properties"/>
    <ds:schemaRef ds:uri="6e121689-de5b-41b9-a751-bfeda7fa2b07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9be56660-2c31-41ef-bc00-23e72f632f2a"/>
    <ds:schemaRef ds:uri="http://schemas.microsoft.com/sharepoint/v4"/>
    <ds:schemaRef ds:uri="http://www.w3.org/XML/1998/namespace"/>
    <ds:schemaRef ds:uri="http://schemas.microsoft.com/office/2006/documentManagement/types"/>
    <ds:schemaRef ds:uri="7300053d-1c5f-4e78-b9e3-ee8c32344bce"/>
    <ds:schemaRef ds:uri="859f7ad6-93f6-4205-b62b-a17f28acbbac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D53E8D9C-650A-4EC0-AE73-C1D8AC50F395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0511FEF8-70F5-482C-A032-7F84C5A2E34E}">
  <ds:schemaRefs>
    <ds:schemaRef ds:uri="Microsoft.SharePoint.Taxonomy.ContentTypeSync"/>
  </ds:schemaRefs>
</ds:datastoreItem>
</file>

<file path=customXml/itemProps5.xml><?xml version="1.0" encoding="utf-8"?>
<ds:datastoreItem xmlns:ds="http://schemas.openxmlformats.org/officeDocument/2006/customXml" ds:itemID="{F1ABFCFA-C5DD-4ED4-BCBF-2B483F1626E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10</vt:i4>
      </vt:variant>
    </vt:vector>
  </HeadingPairs>
  <TitlesOfParts>
    <vt:vector size="22" baseType="lpstr">
      <vt:lpstr>Dust</vt:lpstr>
      <vt:lpstr>SOx</vt:lpstr>
      <vt:lpstr>NOx</vt:lpstr>
      <vt:lpstr>TOC</vt:lpstr>
      <vt:lpstr>HCl</vt:lpstr>
      <vt:lpstr>CO</vt:lpstr>
      <vt:lpstr>A9 Dust</vt:lpstr>
      <vt:lpstr>A3 Dust</vt:lpstr>
      <vt:lpstr>A4 Dust</vt:lpstr>
      <vt:lpstr>A5 Dust</vt:lpstr>
      <vt:lpstr>A6 Dust</vt:lpstr>
      <vt:lpstr>A7 Dust</vt:lpstr>
      <vt:lpstr>'A3 Dust'!Print_Area</vt:lpstr>
      <vt:lpstr>'A4 Dust'!Print_Area</vt:lpstr>
      <vt:lpstr>'A5 Dust'!Print_Area</vt:lpstr>
      <vt:lpstr>'A6 Dust'!Print_Area</vt:lpstr>
      <vt:lpstr>'A7 Dust'!Print_Area</vt:lpstr>
      <vt:lpstr>'A9 Dust'!Print_Area</vt:lpstr>
      <vt:lpstr>CO!Print_Area</vt:lpstr>
      <vt:lpstr>Dust!Print_Area</vt:lpstr>
      <vt:lpstr>NOx!Print_Area</vt:lpstr>
      <vt:lpstr>TOC!Print_Area</vt:lpstr>
    </vt:vector>
  </TitlesOfParts>
  <Company>Environment Agency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V Smith</dc:creator>
  <cp:lastModifiedBy>Bradford, Julie</cp:lastModifiedBy>
  <cp:lastPrinted>2013-02-21T10:51:04Z</cp:lastPrinted>
  <dcterms:created xsi:type="dcterms:W3CDTF">2010-07-08T15:15:48Z</dcterms:created>
  <dcterms:modified xsi:type="dcterms:W3CDTF">2025-04-25T07:22:39Z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0x01010067EB80C5FE939D4A9B3D8BA62129B7F50102008103382B54324B4D9E2A330338A8DF0F</vt:lpwstr>
  </property>
  <property fmtid="{D5CDD505-2E9C-101B-9397-08002B2CF9AE}" pid="4" name="_dlc_DocIdItemGuid">
    <vt:lpwstr>7496eb95-1349-4f21-946d-8bdd115a07de</vt:lpwstr>
  </property>
  <property fmtid="{D5CDD505-2E9C-101B-9397-08002B2CF9AE}" pid="5" name="_docset_NoMedatataSyncRequired">
    <vt:lpwstr>False</vt:lpwstr>
  </property>
  <property fmtid="{D5CDD505-2E9C-101B-9397-08002B2CF9AE}" pid="6" name="_dlc_DocId">
    <vt:lpwstr>REGU-408-4652</vt:lpwstr>
  </property>
  <property fmtid="{D5CDD505-2E9C-101B-9397-08002B2CF9AE}" pid="7" name="_dlc_DocIdUrl">
    <vt:lpwstr>https://cyfoethnaturiolcymru.sharepoint.com/teams/Regulatory/Permitting/_layouts/15/DocIdRedir.aspx?ID=REGU-408-4652, REGU-408-4652</vt:lpwstr>
  </property>
  <property fmtid="{D5CDD505-2E9C-101B-9397-08002B2CF9AE}" pid="8" name="MediaServiceImageTags">
    <vt:lpwstr/>
  </property>
</Properties>
</file>