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drawings/drawing14.xml" ContentType="application/vnd.openxmlformats-officedocument.drawing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bookViews>
    <workbookView xWindow="0" yWindow="0" windowWidth="25200" windowHeight="11160"/>
  </bookViews>
  <sheets>
    <sheet name="A8 Dust" sheetId="4" r:id="rId1"/>
    <sheet name="A8 SOx" sheetId="8" r:id="rId2"/>
    <sheet name="A8 NOx" sheetId="9" r:id="rId3"/>
    <sheet name="A8 TOC" sheetId="5" r:id="rId4"/>
    <sheet name="A8 HCl" sheetId="6" r:id="rId5"/>
    <sheet name="A8 CO" sheetId="7" r:id="rId6"/>
    <sheet name="A8 NH3" sheetId="16" r:id="rId7"/>
    <sheet name="A9 Dust" sheetId="14" r:id="rId8"/>
    <sheet name="A3 Dust" sheetId="15" r:id="rId9"/>
    <sheet name="A4 Dust" sheetId="10" r:id="rId10"/>
    <sheet name="A5 Dust" sheetId="11" r:id="rId11"/>
    <sheet name="A6 Dust" sheetId="12" r:id="rId12"/>
    <sheet name="A7 Dust" sheetId="13" r:id="rId13"/>
  </sheets>
  <definedNames>
    <definedName name="_xlnm.Print_Area" localSheetId="8">'A3 Dust'!$A$1:$AM$48</definedName>
    <definedName name="_xlnm.Print_Area" localSheetId="9">'A4 Dust'!$A$1:$AM$48</definedName>
    <definedName name="_xlnm.Print_Area" localSheetId="10">'A5 Dust'!$A$1:$AM$48</definedName>
    <definedName name="_xlnm.Print_Area" localSheetId="11">'A6 Dust'!$A$1:$AM$48</definedName>
    <definedName name="_xlnm.Print_Area" localSheetId="12">'A7 Dust'!$A$1:$AM$48</definedName>
    <definedName name="_xlnm.Print_Area" localSheetId="5">'A8 CO'!$A$1:$AM$42</definedName>
    <definedName name="_xlnm.Print_Area" localSheetId="0">'A8 Dust'!$A$1:$AM$48</definedName>
    <definedName name="_xlnm.Print_Area" localSheetId="4" xml:space="preserve"> 'A8 HCl'!$A$1:$AM$43</definedName>
    <definedName name="_xlnm.Print_Area" localSheetId="2">'A8 NOx'!$A$1:$AM$42</definedName>
    <definedName name="_xlnm.Print_Area" localSheetId="1" xml:space="preserve"> 'A8 SOx'!$A$1:$AM$43</definedName>
    <definedName name="_xlnm.Print_Area" localSheetId="3">'A8 TOC'!$A$1:$AL$45</definedName>
    <definedName name="_xlnm.Print_Area" localSheetId="7">'A9 Dust'!$A$1:$AM$48</definedName>
  </definedNames>
  <calcPr calcId="171027" iterateDelta="9.9999999999999995E-7" calcOnSave="0"/>
</workbook>
</file>

<file path=xl/calcChain.xml><?xml version="1.0" encoding="utf-8"?>
<calcChain xmlns="http://schemas.openxmlformats.org/spreadsheetml/2006/main">
  <c r="D34" i="13" l="1"/>
  <c r="D34" i="12"/>
  <c r="D34" i="11"/>
  <c r="D34" i="10"/>
  <c r="D34" i="15"/>
  <c r="D34" i="14"/>
  <c r="D34" i="16"/>
  <c r="D34" i="7"/>
  <c r="D34" i="6"/>
  <c r="D34" i="5"/>
  <c r="D34" i="9"/>
  <c r="D34" i="8"/>
  <c r="D34" i="4"/>
  <c r="K40" i="4"/>
  <c r="K40" i="5" s="1"/>
  <c r="R4" i="13"/>
  <c r="R4" i="12"/>
  <c r="R4" i="11"/>
  <c r="R4" i="10"/>
  <c r="R4" i="15"/>
  <c r="R4" i="14"/>
  <c r="R4" i="16"/>
  <c r="R4" i="7"/>
  <c r="R4" i="6"/>
  <c r="R4" i="5"/>
  <c r="R4" i="8"/>
  <c r="R4" i="9" s="1"/>
  <c r="H30" i="4"/>
  <c r="H30" i="11" s="1"/>
  <c r="C40" i="9"/>
  <c r="C40" i="13"/>
  <c r="C40" i="12"/>
  <c r="C40" i="11"/>
  <c r="C40" i="10"/>
  <c r="C40" i="15"/>
  <c r="C40" i="14"/>
  <c r="C40" i="16"/>
  <c r="C40" i="7"/>
  <c r="C40" i="6"/>
  <c r="C40" i="5"/>
  <c r="C40" i="8"/>
  <c r="H35" i="4"/>
  <c r="H30" i="7"/>
  <c r="I30" i="4"/>
  <c r="I35" i="4" s="1"/>
  <c r="I30" i="7"/>
  <c r="I30" i="5" l="1"/>
  <c r="H30" i="12"/>
  <c r="H35" i="12" s="1"/>
  <c r="H30" i="16"/>
  <c r="I30" i="13"/>
  <c r="H30" i="14"/>
  <c r="I35" i="5"/>
  <c r="I35" i="13"/>
  <c r="H35" i="16"/>
  <c r="I35" i="7"/>
  <c r="I30" i="14"/>
  <c r="H35" i="7"/>
  <c r="I30" i="10"/>
  <c r="I30" i="11"/>
  <c r="I30" i="16"/>
  <c r="I30" i="9"/>
  <c r="I30" i="6"/>
  <c r="I30" i="12"/>
  <c r="I30" i="8"/>
  <c r="I30" i="15"/>
  <c r="J30" i="4"/>
  <c r="H30" i="8"/>
  <c r="H30" i="13"/>
  <c r="H30" i="5"/>
  <c r="H30" i="10"/>
  <c r="H30" i="9"/>
  <c r="H30" i="15"/>
  <c r="H30" i="6"/>
  <c r="H35" i="14"/>
  <c r="H35" i="11"/>
  <c r="K40" i="14"/>
  <c r="K40" i="6"/>
  <c r="K40" i="11"/>
  <c r="K40" i="8"/>
  <c r="K40" i="12"/>
  <c r="K40" i="16"/>
  <c r="K40" i="7"/>
  <c r="K40" i="10"/>
  <c r="K40" i="13"/>
  <c r="K40" i="15"/>
  <c r="K40" i="9"/>
  <c r="H35" i="6" l="1"/>
  <c r="H35" i="5"/>
  <c r="I35" i="15"/>
  <c r="I35" i="9"/>
  <c r="H35" i="10"/>
  <c r="I35" i="6"/>
  <c r="I35" i="10"/>
  <c r="H35" i="15"/>
  <c r="H35" i="13"/>
  <c r="I35" i="8"/>
  <c r="I35" i="16"/>
  <c r="H35" i="9"/>
  <c r="H35" i="8"/>
  <c r="I35" i="12"/>
  <c r="I35" i="11"/>
  <c r="I35" i="14"/>
  <c r="J30" i="6"/>
  <c r="J30" i="16"/>
  <c r="J30" i="13"/>
  <c r="J30" i="8"/>
  <c r="J30" i="7"/>
  <c r="J30" i="9"/>
  <c r="J30" i="15"/>
  <c r="J30" i="12"/>
  <c r="K30" i="4"/>
  <c r="J30" i="5"/>
  <c r="J30" i="14"/>
  <c r="J30" i="10"/>
  <c r="J30" i="11"/>
  <c r="J35" i="8" l="1"/>
  <c r="J35" i="15"/>
  <c r="J35" i="5"/>
  <c r="J35" i="9"/>
  <c r="J35" i="16"/>
  <c r="J35" i="6"/>
  <c r="J35" i="10"/>
  <c r="J35" i="13"/>
  <c r="J35" i="4"/>
  <c r="J35" i="12"/>
  <c r="J35" i="14"/>
  <c r="J35" i="11"/>
  <c r="K30" i="6"/>
  <c r="K30" i="11"/>
  <c r="K30" i="15"/>
  <c r="K35" i="4"/>
  <c r="K30" i="13"/>
  <c r="K30" i="7"/>
  <c r="K30" i="12"/>
  <c r="L30" i="4"/>
  <c r="K30" i="10"/>
  <c r="K30" i="14"/>
  <c r="K30" i="16"/>
  <c r="K30" i="8"/>
  <c r="K30" i="9"/>
  <c r="K30" i="5"/>
  <c r="J35" i="7"/>
  <c r="K35" i="9" l="1"/>
  <c r="K35" i="10"/>
  <c r="K35" i="13"/>
  <c r="K35" i="6"/>
  <c r="K35" i="8"/>
  <c r="K35" i="14"/>
  <c r="K35" i="7"/>
  <c r="K35" i="11"/>
  <c r="K35" i="16"/>
  <c r="K35" i="12"/>
  <c r="K35" i="15"/>
  <c r="K35" i="5"/>
  <c r="L30" i="14"/>
  <c r="L30" i="7"/>
  <c r="L30" i="9"/>
  <c r="L30" i="8"/>
  <c r="L30" i="6"/>
  <c r="L30" i="15"/>
  <c r="L35" i="4"/>
  <c r="L30" i="11"/>
  <c r="L30" i="10"/>
  <c r="L30" i="5"/>
  <c r="L30" i="16"/>
  <c r="L30" i="12"/>
  <c r="M30" i="4"/>
  <c r="L30" i="13"/>
  <c r="L35" i="14" l="1"/>
  <c r="L35" i="10"/>
  <c r="L35" i="12"/>
  <c r="L35" i="11"/>
  <c r="L35" i="9"/>
  <c r="L35" i="13"/>
  <c r="L35" i="5"/>
  <c r="L35" i="7"/>
  <c r="L35" i="15"/>
  <c r="L35" i="6"/>
  <c r="L35" i="16"/>
  <c r="M30" i="10"/>
  <c r="M30" i="11"/>
  <c r="M30" i="7"/>
  <c r="M30" i="8"/>
  <c r="M30" i="13"/>
  <c r="N30" i="4"/>
  <c r="M30" i="6"/>
  <c r="M35" i="4"/>
  <c r="M30" i="15"/>
  <c r="M30" i="12"/>
  <c r="M30" i="9"/>
  <c r="M30" i="5"/>
  <c r="M30" i="14"/>
  <c r="M30" i="16"/>
  <c r="L35" i="8"/>
  <c r="M35" i="14" l="1"/>
  <c r="M35" i="15"/>
  <c r="M35" i="13"/>
  <c r="M35" i="8"/>
  <c r="M35" i="9"/>
  <c r="M35" i="6"/>
  <c r="M35" i="7"/>
  <c r="M35" i="16"/>
  <c r="M35" i="11"/>
  <c r="M35" i="10"/>
  <c r="M35" i="12"/>
  <c r="N30" i="5"/>
  <c r="N30" i="8"/>
  <c r="N30" i="16"/>
  <c r="N30" i="13"/>
  <c r="O30" i="4"/>
  <c r="N30" i="15"/>
  <c r="N30" i="12"/>
  <c r="N30" i="7"/>
  <c r="N30" i="11"/>
  <c r="N30" i="6"/>
  <c r="N30" i="14"/>
  <c r="N30" i="9"/>
  <c r="N30" i="10"/>
  <c r="M35" i="5"/>
  <c r="N35" i="12" l="1"/>
  <c r="N35" i="16"/>
  <c r="N35" i="10"/>
  <c r="N35" i="11"/>
  <c r="N35" i="5"/>
  <c r="N35" i="9"/>
  <c r="N35" i="7"/>
  <c r="N35" i="13"/>
  <c r="N35" i="6"/>
  <c r="N35" i="15"/>
  <c r="N35" i="14"/>
  <c r="N35" i="8"/>
  <c r="N35" i="4"/>
  <c r="O30" i="16"/>
  <c r="O30" i="6"/>
  <c r="O30" i="5"/>
  <c r="O35" i="4"/>
  <c r="O30" i="8"/>
  <c r="O30" i="12"/>
  <c r="O30" i="9"/>
  <c r="O30" i="13"/>
  <c r="O30" i="10"/>
  <c r="O30" i="11"/>
  <c r="O30" i="15"/>
  <c r="O30" i="14"/>
  <c r="O30" i="7"/>
  <c r="P30" i="4"/>
  <c r="O35" i="9" l="1"/>
  <c r="O35" i="10"/>
  <c r="O35" i="8"/>
  <c r="O35" i="16"/>
  <c r="O35" i="14"/>
  <c r="O35" i="13"/>
  <c r="O35" i="12"/>
  <c r="O35" i="6"/>
  <c r="O35" i="15"/>
  <c r="O35" i="5"/>
  <c r="P30" i="12"/>
  <c r="P30" i="10"/>
  <c r="P30" i="7"/>
  <c r="Q30" i="4"/>
  <c r="P30" i="15"/>
  <c r="P30" i="16"/>
  <c r="P30" i="11"/>
  <c r="P30" i="14"/>
  <c r="P30" i="8"/>
  <c r="P30" i="9"/>
  <c r="P30" i="13"/>
  <c r="P35" i="4"/>
  <c r="P30" i="5"/>
  <c r="P30" i="6"/>
  <c r="O35" i="7"/>
  <c r="O35" i="11"/>
  <c r="P35" i="6" l="1"/>
  <c r="P35" i="9"/>
  <c r="P35" i="16"/>
  <c r="P35" i="5"/>
  <c r="P35" i="8"/>
  <c r="P35" i="15"/>
  <c r="P35" i="13"/>
  <c r="P35" i="11"/>
  <c r="P35" i="7"/>
  <c r="P35" i="10"/>
  <c r="P35" i="12"/>
  <c r="P35" i="14"/>
  <c r="Q30" i="14"/>
  <c r="Q30" i="7"/>
  <c r="Q30" i="13"/>
  <c r="Q30" i="9"/>
  <c r="Q30" i="15"/>
  <c r="Q30" i="16"/>
  <c r="Q30" i="5"/>
  <c r="Q30" i="11"/>
  <c r="Q30" i="8"/>
  <c r="Q30" i="6"/>
  <c r="Q30" i="12"/>
  <c r="Q30" i="10"/>
  <c r="Q35" i="4"/>
  <c r="R30" i="4"/>
  <c r="Q35" i="12" l="1"/>
  <c r="Q35" i="5"/>
  <c r="Q35" i="13"/>
  <c r="Q35" i="6"/>
  <c r="Q35" i="16"/>
  <c r="Q35" i="7"/>
  <c r="Q35" i="8"/>
  <c r="Q35" i="15"/>
  <c r="Q35" i="14"/>
  <c r="Q35" i="10"/>
  <c r="Q35" i="9"/>
  <c r="S30" i="4"/>
  <c r="R30" i="11"/>
  <c r="R30" i="9"/>
  <c r="R30" i="6"/>
  <c r="R30" i="13"/>
  <c r="R30" i="8"/>
  <c r="R30" i="14"/>
  <c r="R30" i="16"/>
  <c r="R30" i="7"/>
  <c r="R30" i="15"/>
  <c r="R30" i="12"/>
  <c r="R35" i="4"/>
  <c r="R30" i="5"/>
  <c r="R30" i="10"/>
  <c r="Q35" i="11"/>
  <c r="R35" i="5" l="1"/>
  <c r="R35" i="7"/>
  <c r="R35" i="13"/>
  <c r="R35" i="10"/>
  <c r="R35" i="15"/>
  <c r="R35" i="8"/>
  <c r="R35" i="11"/>
  <c r="R35" i="16"/>
  <c r="R35" i="6"/>
  <c r="R35" i="12"/>
  <c r="R35" i="14"/>
  <c r="R35" i="9"/>
  <c r="S30" i="7"/>
  <c r="S30" i="11"/>
  <c r="T30" i="4"/>
  <c r="S30" i="12"/>
  <c r="S30" i="14"/>
  <c r="S30" i="8"/>
  <c r="S30" i="5"/>
  <c r="S30" i="16"/>
  <c r="S30" i="9"/>
  <c r="S30" i="15"/>
  <c r="S30" i="10"/>
  <c r="S35" i="4"/>
  <c r="S30" i="13"/>
  <c r="S30" i="6"/>
  <c r="S35" i="6" l="1"/>
  <c r="S35" i="15"/>
  <c r="S35" i="8"/>
  <c r="S35" i="11"/>
  <c r="S35" i="16"/>
  <c r="S35" i="12"/>
  <c r="S35" i="10"/>
  <c r="S35" i="5"/>
  <c r="S35" i="13"/>
  <c r="S35" i="9"/>
  <c r="S35" i="14"/>
  <c r="S35" i="7"/>
  <c r="T30" i="7"/>
  <c r="T30" i="12"/>
  <c r="T30" i="9"/>
  <c r="T30" i="10"/>
  <c r="T30" i="8"/>
  <c r="T30" i="6"/>
  <c r="T30" i="15"/>
  <c r="T35" i="4"/>
  <c r="U30" i="4"/>
  <c r="T30" i="14"/>
  <c r="T30" i="11"/>
  <c r="T30" i="5"/>
  <c r="T30" i="13"/>
  <c r="T30" i="16"/>
  <c r="T35" i="5" l="1"/>
  <c r="T35" i="10"/>
  <c r="T35" i="11"/>
  <c r="T35" i="15"/>
  <c r="T35" i="9"/>
  <c r="T35" i="16"/>
  <c r="T35" i="14"/>
  <c r="T35" i="6"/>
  <c r="T35" i="12"/>
  <c r="T35" i="13"/>
  <c r="T35" i="8"/>
  <c r="T35" i="7"/>
  <c r="U30" i="14"/>
  <c r="U30" i="10"/>
  <c r="U30" i="7"/>
  <c r="U30" i="12"/>
  <c r="U30" i="9"/>
  <c r="U30" i="6"/>
  <c r="U30" i="13"/>
  <c r="U30" i="15"/>
  <c r="U30" i="11"/>
  <c r="U30" i="5"/>
  <c r="U35" i="4"/>
  <c r="V30" i="4"/>
  <c r="U30" i="16"/>
  <c r="U30" i="8"/>
  <c r="U35" i="15" l="1"/>
  <c r="U35" i="12"/>
  <c r="U35" i="13"/>
  <c r="U35" i="7"/>
  <c r="U35" i="8"/>
  <c r="U35" i="5"/>
  <c r="U35" i="6"/>
  <c r="U35" i="10"/>
  <c r="U35" i="16"/>
  <c r="U35" i="11"/>
  <c r="U35" i="9"/>
  <c r="U35" i="14"/>
  <c r="V30" i="15"/>
  <c r="V35" i="4"/>
  <c r="V30" i="8"/>
  <c r="V30" i="10"/>
  <c r="V30" i="16"/>
  <c r="V30" i="14"/>
  <c r="V30" i="11"/>
  <c r="V30" i="9"/>
  <c r="V30" i="13"/>
  <c r="W30" i="4"/>
  <c r="V30" i="12"/>
  <c r="V30" i="6"/>
  <c r="V30" i="7"/>
  <c r="V30" i="5"/>
  <c r="V35" i="14" l="1"/>
  <c r="V35" i="6"/>
  <c r="V35" i="9"/>
  <c r="V35" i="10"/>
  <c r="V35" i="12"/>
  <c r="V35" i="11"/>
  <c r="V35" i="8"/>
  <c r="V35" i="5"/>
  <c r="V35" i="7"/>
  <c r="V35" i="13"/>
  <c r="V35" i="16"/>
  <c r="V35" i="15"/>
  <c r="W30" i="11"/>
  <c r="W30" i="14"/>
  <c r="W30" i="7"/>
  <c r="W30" i="16"/>
  <c r="W30" i="6"/>
  <c r="W30" i="12"/>
  <c r="W30" i="9"/>
  <c r="X30" i="4"/>
  <c r="W30" i="13"/>
  <c r="W35" i="4"/>
  <c r="W30" i="15"/>
  <c r="W30" i="5"/>
  <c r="W30" i="10"/>
  <c r="W30" i="8"/>
  <c r="W35" i="16" l="1"/>
  <c r="W35" i="15"/>
  <c r="W35" i="9"/>
  <c r="W35" i="7"/>
  <c r="W35" i="8"/>
  <c r="W35" i="12"/>
  <c r="W35" i="14"/>
  <c r="W35" i="5"/>
  <c r="W35" i="10"/>
  <c r="W35" i="13"/>
  <c r="W35" i="6"/>
  <c r="W35" i="11"/>
  <c r="X30" i="7"/>
  <c r="X35" i="4"/>
  <c r="X30" i="11"/>
  <c r="X30" i="6"/>
  <c r="X30" i="8"/>
  <c r="X30" i="12"/>
  <c r="Y30" i="4"/>
  <c r="X30" i="10"/>
  <c r="X30" i="13"/>
  <c r="X30" i="5"/>
  <c r="X30" i="14"/>
  <c r="X30" i="16"/>
  <c r="X30" i="9"/>
  <c r="X30" i="15"/>
  <c r="X35" i="11" l="1"/>
  <c r="X35" i="15"/>
  <c r="X35" i="5"/>
  <c r="X35" i="12"/>
  <c r="X35" i="16"/>
  <c r="X35" i="10"/>
  <c r="X35" i="6"/>
  <c r="X35" i="14"/>
  <c r="X35" i="9"/>
  <c r="X35" i="13"/>
  <c r="X35" i="8"/>
  <c r="X35" i="7"/>
  <c r="Y30" i="14"/>
  <c r="Y30" i="8"/>
  <c r="Y30" i="6"/>
  <c r="Y30" i="10"/>
  <c r="Y30" i="15"/>
  <c r="Y35" i="4"/>
  <c r="Y30" i="12"/>
  <c r="Y30" i="16"/>
  <c r="Y30" i="7"/>
  <c r="Z30" i="4"/>
  <c r="Y30" i="9"/>
  <c r="Y30" i="13"/>
  <c r="Y30" i="11"/>
  <c r="Y30" i="5"/>
  <c r="Y35" i="13" l="1"/>
  <c r="Y35" i="16"/>
  <c r="Y35" i="10"/>
  <c r="Y35" i="9"/>
  <c r="Y35" i="12"/>
  <c r="Y35" i="6"/>
  <c r="Y35" i="5"/>
  <c r="Y35" i="8"/>
  <c r="Y35" i="11"/>
  <c r="Y35" i="7"/>
  <c r="Y35" i="15"/>
  <c r="Y35" i="14"/>
  <c r="Z30" i="15"/>
  <c r="Z30" i="16"/>
  <c r="Z30" i="9"/>
  <c r="Z30" i="12"/>
  <c r="Z30" i="5"/>
  <c r="Z30" i="14"/>
  <c r="Z30" i="8"/>
  <c r="Z30" i="10"/>
  <c r="AA30" i="4"/>
  <c r="Z35" i="4"/>
  <c r="Z30" i="13"/>
  <c r="Z30" i="7"/>
  <c r="Z30" i="11"/>
  <c r="Z30" i="6"/>
  <c r="Z35" i="13" l="1"/>
  <c r="Z35" i="9"/>
  <c r="Z35" i="6"/>
  <c r="Z35" i="7"/>
  <c r="Z35" i="10"/>
  <c r="Z35" i="12"/>
  <c r="Z35" i="8"/>
  <c r="Z35" i="14"/>
  <c r="Z35" i="16"/>
  <c r="Z35" i="11"/>
  <c r="Z35" i="5"/>
  <c r="Z35" i="15"/>
  <c r="AA35" i="4"/>
  <c r="AA30" i="13"/>
  <c r="AA30" i="5"/>
  <c r="AA30" i="7"/>
  <c r="AA30" i="15"/>
  <c r="AA30" i="10"/>
  <c r="AA30" i="9"/>
  <c r="AA30" i="16"/>
  <c r="AA30" i="8"/>
  <c r="AA30" i="6"/>
  <c r="AA30" i="12"/>
  <c r="AA30" i="11"/>
  <c r="AB30" i="4"/>
  <c r="AA30" i="14"/>
  <c r="AA35" i="12" l="1"/>
  <c r="AA35" i="9"/>
  <c r="AA35" i="5"/>
  <c r="AA35" i="14"/>
  <c r="AA35" i="6"/>
  <c r="AA35" i="10"/>
  <c r="AA35" i="13"/>
  <c r="AA35" i="11"/>
  <c r="AA35" i="16"/>
  <c r="AA35" i="7"/>
  <c r="AA35" i="8"/>
  <c r="AA35" i="15"/>
  <c r="AB35" i="4"/>
  <c r="AB30" i="9"/>
  <c r="AB30" i="14"/>
  <c r="AB30" i="15"/>
  <c r="AB30" i="13"/>
  <c r="AB30" i="6"/>
  <c r="AB30" i="8"/>
  <c r="AB30" i="7"/>
  <c r="AB30" i="10"/>
  <c r="AB30" i="5"/>
  <c r="AB30" i="16"/>
  <c r="AC30" i="4"/>
  <c r="AB30" i="12"/>
  <c r="AB30" i="11"/>
  <c r="AB35" i="16" l="1"/>
  <c r="AB35" i="8"/>
  <c r="AB35" i="14"/>
  <c r="AB35" i="11"/>
  <c r="AB35" i="5"/>
  <c r="AB35" i="6"/>
  <c r="AB35" i="9"/>
  <c r="AB35" i="7"/>
  <c r="AB35" i="15"/>
  <c r="AB35" i="12"/>
  <c r="AB35" i="10"/>
  <c r="AB35" i="13"/>
  <c r="AC35" i="4"/>
  <c r="AC30" i="15"/>
  <c r="AC30" i="16"/>
  <c r="AC30" i="12"/>
  <c r="AD30" i="4"/>
  <c r="AC30" i="14"/>
  <c r="AC30" i="9"/>
  <c r="AC30" i="13"/>
  <c r="AC30" i="5"/>
  <c r="AC30" i="7"/>
  <c r="AC30" i="6"/>
  <c r="AC30" i="8"/>
  <c r="AC30" i="11"/>
  <c r="AC30" i="10"/>
  <c r="AC35" i="6" l="1"/>
  <c r="AC35" i="9"/>
  <c r="AC35" i="16"/>
  <c r="AC35" i="10"/>
  <c r="AC35" i="7"/>
  <c r="AC35" i="14"/>
  <c r="AC35" i="15"/>
  <c r="AC35" i="11"/>
  <c r="AC35" i="5"/>
  <c r="AC35" i="8"/>
  <c r="AC35" i="13"/>
  <c r="AC35" i="12"/>
  <c r="AD30" i="7"/>
  <c r="AD30" i="8"/>
  <c r="AD35" i="4"/>
  <c r="AD30" i="9"/>
  <c r="AE30" i="4"/>
  <c r="AD30" i="5"/>
  <c r="AD30" i="14"/>
  <c r="AD30" i="6"/>
  <c r="AD30" i="11"/>
  <c r="AD30" i="13"/>
  <c r="AD30" i="12"/>
  <c r="AD30" i="10"/>
  <c r="AD30" i="15"/>
  <c r="AD30" i="16"/>
  <c r="AD35" i="10" l="1"/>
  <c r="AD35" i="6"/>
  <c r="AD35" i="9"/>
  <c r="AD35" i="12"/>
  <c r="AD35" i="14"/>
  <c r="AD35" i="16"/>
  <c r="AD35" i="13"/>
  <c r="AD35" i="5"/>
  <c r="AD35" i="8"/>
  <c r="AD35" i="15"/>
  <c r="AD35" i="11"/>
  <c r="AD35" i="7"/>
  <c r="AE30" i="15"/>
  <c r="AE30" i="10"/>
  <c r="AE30" i="16"/>
  <c r="AE30" i="8"/>
  <c r="AE30" i="13"/>
  <c r="AE30" i="14"/>
  <c r="AE30" i="6"/>
  <c r="AE30" i="5"/>
  <c r="AE30" i="12"/>
  <c r="AF30" i="4"/>
  <c r="AE30" i="7"/>
  <c r="AE30" i="11"/>
  <c r="AE30" i="9"/>
  <c r="AE35" i="4"/>
  <c r="AE35" i="11" l="1"/>
  <c r="AE35" i="5"/>
  <c r="AE35" i="8"/>
  <c r="AE35" i="7"/>
  <c r="AE35" i="6"/>
  <c r="AE35" i="16"/>
  <c r="AE35" i="14"/>
  <c r="AE35" i="10"/>
  <c r="AE35" i="9"/>
  <c r="AE35" i="12"/>
  <c r="AE35" i="13"/>
  <c r="AE35" i="15"/>
  <c r="AF30" i="16"/>
  <c r="AF30" i="15"/>
  <c r="AF30" i="10"/>
  <c r="AF30" i="6"/>
  <c r="AF35" i="4"/>
  <c r="AF30" i="12"/>
  <c r="AF30" i="5"/>
  <c r="AF30" i="7"/>
  <c r="AF30" i="14"/>
  <c r="AF30" i="9"/>
  <c r="AF30" i="8"/>
  <c r="AF30" i="13"/>
  <c r="AF30" i="11"/>
  <c r="AG30" i="4"/>
  <c r="AF35" i="13" l="1"/>
  <c r="AF35" i="7"/>
  <c r="AF35" i="6"/>
  <c r="AF35" i="8"/>
  <c r="AF35" i="5"/>
  <c r="AF35" i="10"/>
  <c r="AF35" i="9"/>
  <c r="AF35" i="12"/>
  <c r="AF35" i="15"/>
  <c r="AF35" i="11"/>
  <c r="AF35" i="14"/>
  <c r="AF35" i="16"/>
  <c r="AG30" i="15"/>
  <c r="AG30" i="16"/>
  <c r="AG30" i="14"/>
  <c r="AG30" i="10"/>
  <c r="AG30" i="8"/>
  <c r="AG30" i="13"/>
  <c r="AG30" i="6"/>
  <c r="AG30" i="5"/>
  <c r="AG30" i="12"/>
  <c r="AH30" i="4"/>
  <c r="AG30" i="11"/>
  <c r="AG30" i="9"/>
  <c r="AG30" i="7"/>
  <c r="AG35" i="4"/>
  <c r="AG35" i="9" l="1"/>
  <c r="AG35" i="5"/>
  <c r="AG35" i="10"/>
  <c r="AG35" i="11"/>
  <c r="AG35" i="6"/>
  <c r="AG35" i="14"/>
  <c r="AG35" i="13"/>
  <c r="AG35" i="16"/>
  <c r="AG35" i="7"/>
  <c r="AG35" i="12"/>
  <c r="AG35" i="8"/>
  <c r="AG35" i="15"/>
  <c r="AH30" i="9"/>
  <c r="AH30" i="15"/>
  <c r="AH30" i="11"/>
  <c r="AH30" i="13"/>
  <c r="AH30" i="10"/>
  <c r="AH30" i="16"/>
  <c r="AH30" i="8"/>
  <c r="AH35" i="4"/>
  <c r="AH30" i="12"/>
  <c r="AH30" i="14"/>
  <c r="AH30" i="5"/>
  <c r="AH30" i="6"/>
  <c r="AI30" i="4"/>
  <c r="AH30" i="7"/>
  <c r="AH35" i="6" l="1"/>
  <c r="AH35" i="13"/>
  <c r="AH35" i="5"/>
  <c r="AH35" i="8"/>
  <c r="AH35" i="11"/>
  <c r="AH35" i="7"/>
  <c r="AH35" i="14"/>
  <c r="AH35" i="16"/>
  <c r="AH35" i="15"/>
  <c r="AH35" i="12"/>
  <c r="AH35" i="10"/>
  <c r="AH35" i="9"/>
  <c r="AI30" i="9"/>
  <c r="AI30" i="11"/>
  <c r="AJ30" i="4"/>
  <c r="AI30" i="12"/>
  <c r="AI30" i="5"/>
  <c r="AI30" i="7"/>
  <c r="AI30" i="16"/>
  <c r="AI30" i="15"/>
  <c r="AI30" i="8"/>
  <c r="AI30" i="6"/>
  <c r="AI30" i="10"/>
  <c r="AI30" i="13"/>
  <c r="AI30" i="14"/>
  <c r="AI35" i="4"/>
  <c r="AI35" i="10" l="1"/>
  <c r="AI35" i="16"/>
  <c r="AI35" i="13"/>
  <c r="AI35" i="15"/>
  <c r="AI35" i="12"/>
  <c r="AI35" i="6"/>
  <c r="AI35" i="7"/>
  <c r="AI35" i="11"/>
  <c r="AI35" i="14"/>
  <c r="AI35" i="8"/>
  <c r="AI35" i="5"/>
  <c r="AI35" i="9"/>
  <c r="AJ30" i="8"/>
  <c r="AJ30" i="13"/>
  <c r="AJ30" i="12"/>
  <c r="AJ30" i="14"/>
  <c r="AJ30" i="10"/>
  <c r="AJ30" i="9"/>
  <c r="AK30" i="4"/>
  <c r="AJ35" i="4"/>
  <c r="AJ30" i="11"/>
  <c r="AJ30" i="16"/>
  <c r="AJ30" i="15"/>
  <c r="AJ30" i="7"/>
  <c r="AJ30" i="5"/>
  <c r="AJ30" i="6"/>
  <c r="AJ35" i="7" l="1"/>
  <c r="AJ35" i="14"/>
  <c r="AJ35" i="12"/>
  <c r="AJ35" i="6"/>
  <c r="AJ35" i="16"/>
  <c r="AJ35" i="9"/>
  <c r="AJ35" i="13"/>
  <c r="AJ35" i="15"/>
  <c r="AJ35" i="5"/>
  <c r="AJ35" i="11"/>
  <c r="AJ35" i="10"/>
  <c r="AJ35" i="8"/>
  <c r="AK30" i="9"/>
  <c r="AK30" i="15"/>
  <c r="AK30" i="13"/>
  <c r="AK30" i="16"/>
  <c r="AK30" i="10"/>
  <c r="AK30" i="14"/>
  <c r="AK30" i="5"/>
  <c r="AK30" i="12"/>
  <c r="AK30" i="11"/>
  <c r="AK30" i="8"/>
  <c r="AK35" i="4"/>
  <c r="AL30" i="4"/>
  <c r="AK30" i="7"/>
  <c r="AK30" i="6"/>
  <c r="AK35" i="12" l="1"/>
  <c r="AK35" i="16"/>
  <c r="AK35" i="5"/>
  <c r="AK35" i="13"/>
  <c r="AK35" i="6"/>
  <c r="AK35" i="8"/>
  <c r="AK35" i="14"/>
  <c r="AK35" i="15"/>
  <c r="AK35" i="7"/>
  <c r="AK35" i="11"/>
  <c r="AK35" i="10"/>
  <c r="AK35" i="9"/>
  <c r="AL30" i="16"/>
  <c r="AL30" i="13"/>
  <c r="AL30" i="10"/>
  <c r="AL30" i="14"/>
  <c r="AL30" i="5"/>
  <c r="AL30" i="15"/>
  <c r="AL30" i="12"/>
  <c r="AL30" i="11"/>
  <c r="AL30" i="9"/>
  <c r="AL30" i="6"/>
  <c r="AL30" i="8"/>
  <c r="AL30" i="7"/>
  <c r="AL35" i="6" l="1"/>
  <c r="D35" i="6" s="1"/>
  <c r="D32" i="6"/>
  <c r="AL35" i="15"/>
  <c r="D35" i="15" s="1"/>
  <c r="D32" i="15"/>
  <c r="AL35" i="4"/>
  <c r="D35" i="4" s="1"/>
  <c r="D32" i="4"/>
  <c r="AL35" i="9"/>
  <c r="D35" i="9" s="1"/>
  <c r="D32" i="9"/>
  <c r="AL35" i="5"/>
  <c r="D35" i="5" s="1"/>
  <c r="D32" i="5"/>
  <c r="AL35" i="13"/>
  <c r="D35" i="13" s="1"/>
  <c r="D32" i="13"/>
  <c r="AL35" i="7"/>
  <c r="D35" i="7" s="1"/>
  <c r="D32" i="7"/>
  <c r="AL35" i="11"/>
  <c r="D35" i="11" s="1"/>
  <c r="D32" i="11"/>
  <c r="AL35" i="14"/>
  <c r="D35" i="14" s="1"/>
  <c r="D32" i="14"/>
  <c r="AL35" i="16"/>
  <c r="D35" i="16" s="1"/>
  <c r="D32" i="16"/>
  <c r="AL35" i="8"/>
  <c r="D35" i="8" s="1"/>
  <c r="D32" i="8"/>
  <c r="AL35" i="12"/>
  <c r="D35" i="12" s="1"/>
  <c r="D32" i="12"/>
  <c r="AL35" i="10"/>
  <c r="D35" i="10" s="1"/>
  <c r="D32" i="10"/>
</calcChain>
</file>

<file path=xl/sharedStrings.xml><?xml version="1.0" encoding="utf-8"?>
<sst xmlns="http://schemas.openxmlformats.org/spreadsheetml/2006/main" count="690" uniqueCount="61">
  <si>
    <t>Monthly summary</t>
  </si>
  <si>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</si>
  <si>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</si>
  <si>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</si>
  <si>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</si>
  <si>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</si>
  <si>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</si>
  <si>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</si>
  <si>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</si>
  <si>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</si>
  <si>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</si>
  <si>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</si>
  <si>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</si>
  <si>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</si>
  <si>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</si>
  <si>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Daily average Kiln 4</t>
  </si>
  <si>
    <t>Kiln 4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</si>
  <si>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</si>
  <si>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</si>
  <si>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</si>
  <si>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</si>
  <si>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</si>
  <si>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</si>
  <si>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</si>
  <si>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</si>
  <si>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</si>
  <si>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</si>
  <si>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</si>
  <si>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</si>
  <si>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</si>
  <si>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</si>
  <si>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</si>
  <si>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</si>
  <si>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</si>
  <si>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</si>
  <si>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</si>
  <si>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t>Kiln Report of Continuous Monitored Emissions from Cement Mill 1 (Emission Point A3)</t>
  </si>
  <si>
    <r>
      <t>Permit Number:</t>
    </r>
    <r>
      <rPr>
        <b/>
        <sz val="11"/>
        <rFont val="Arial"/>
        <family val="2"/>
      </rPr>
      <t>EPR/ BL1096IB</t>
    </r>
  </si>
  <si>
    <r>
      <t xml:space="preserve">Operator: </t>
    </r>
    <r>
      <rPr>
        <b/>
        <sz val="11"/>
        <rFont val="Arial"/>
        <family val="2"/>
      </rPr>
      <t>Castle Cement Limited</t>
    </r>
  </si>
  <si>
    <r>
      <t xml:space="preserve">Installation: </t>
    </r>
    <r>
      <rPr>
        <b/>
        <sz val="11"/>
        <rFont val="Arial"/>
        <family val="2"/>
      </rPr>
      <t>Padeswood Cement Works</t>
    </r>
  </si>
  <si>
    <r>
      <t xml:space="preserve">Form: </t>
    </r>
    <r>
      <rPr>
        <b/>
        <sz val="11"/>
        <rFont val="Arial"/>
        <family val="2"/>
      </rPr>
      <t>Air 2</t>
    </r>
  </si>
  <si>
    <r>
      <t xml:space="preserve">Permit Number: </t>
    </r>
    <r>
      <rPr>
        <b/>
        <sz val="11"/>
        <rFont val="Arial"/>
        <family val="2"/>
      </rPr>
      <t>EPR/BL1096IB</t>
    </r>
  </si>
  <si>
    <r>
      <t xml:space="preserve">Date: </t>
    </r>
    <r>
      <rPr>
        <b/>
        <sz val="11"/>
        <rFont val="Arial"/>
        <family val="2"/>
      </rPr>
      <t>19/07/16</t>
    </r>
  </si>
  <si>
    <t>(Authorised to sign as representative of Castle Cement Limited)</t>
  </si>
  <si>
    <r>
      <t>Permit Number:</t>
    </r>
    <r>
      <rPr>
        <b/>
        <sz val="11"/>
        <rFont val="Arial"/>
        <family val="2"/>
      </rPr>
      <t xml:space="preserve"> EPR/BL1069IB</t>
    </r>
  </si>
  <si>
    <r>
      <t xml:space="preserve">Form: </t>
    </r>
    <r>
      <rPr>
        <b/>
        <sz val="11"/>
        <rFont val="Arial"/>
        <family val="2"/>
      </rPr>
      <t>Air 3</t>
    </r>
  </si>
  <si>
    <r>
      <t>Permit Number:</t>
    </r>
    <r>
      <rPr>
        <b/>
        <sz val="11"/>
        <rFont val="Arial"/>
        <family val="2"/>
      </rPr>
      <t xml:space="preserve"> EPR/BL1096IB</t>
    </r>
  </si>
  <si>
    <r>
      <t xml:space="preserve">Form: </t>
    </r>
    <r>
      <rPr>
        <b/>
        <sz val="11"/>
        <rFont val="Arial"/>
        <family val="2"/>
      </rPr>
      <t>Air 4</t>
    </r>
  </si>
  <si>
    <r>
      <t xml:space="preserve">Form: </t>
    </r>
    <r>
      <rPr>
        <b/>
        <sz val="11"/>
        <rFont val="Arial"/>
        <family val="2"/>
      </rPr>
      <t>Air 5</t>
    </r>
  </si>
  <si>
    <r>
      <t>Installation:</t>
    </r>
    <r>
      <rPr>
        <b/>
        <sz val="11"/>
        <rFont val="Arial"/>
        <family val="2"/>
      </rPr>
      <t xml:space="preserve"> Padeswood Cement Works</t>
    </r>
  </si>
  <si>
    <r>
      <t xml:space="preserve">Form: </t>
    </r>
    <r>
      <rPr>
        <b/>
        <sz val="11"/>
        <rFont val="Arial"/>
        <family val="2"/>
      </rPr>
      <t>Air 6</t>
    </r>
  </si>
  <si>
    <r>
      <t xml:space="preserve">Form: </t>
    </r>
    <r>
      <rPr>
        <b/>
        <sz val="11"/>
        <rFont val="Arial"/>
        <family val="2"/>
      </rPr>
      <t>Air 7</t>
    </r>
  </si>
  <si>
    <r>
      <t xml:space="preserve">Form: </t>
    </r>
    <r>
      <rPr>
        <b/>
        <sz val="11"/>
        <rFont val="Arial"/>
        <family val="2"/>
      </rPr>
      <t>Air 8</t>
    </r>
  </si>
  <si>
    <r>
      <t xml:space="preserve">Form: </t>
    </r>
    <r>
      <rPr>
        <b/>
        <sz val="11"/>
        <rFont val="Arial"/>
        <family val="2"/>
      </rPr>
      <t>Air 9</t>
    </r>
  </si>
  <si>
    <r>
      <t xml:space="preserve">Form: </t>
    </r>
    <r>
      <rPr>
        <b/>
        <sz val="11"/>
        <rFont val="Arial"/>
        <family val="2"/>
      </rPr>
      <t>Air 10</t>
    </r>
  </si>
  <si>
    <r>
      <t>Form:</t>
    </r>
    <r>
      <rPr>
        <b/>
        <sz val="11"/>
        <rFont val="Arial"/>
        <family val="2"/>
      </rPr>
      <t xml:space="preserve"> Air 11</t>
    </r>
  </si>
  <si>
    <r>
      <t>Date:</t>
    </r>
    <r>
      <rPr>
        <b/>
        <sz val="11"/>
        <rFont val="Arial"/>
        <family val="2"/>
      </rPr>
      <t xml:space="preserve"> 19/07/16</t>
    </r>
  </si>
  <si>
    <r>
      <t xml:space="preserve">Form: </t>
    </r>
    <r>
      <rPr>
        <b/>
        <sz val="11"/>
        <rFont val="Arial"/>
        <family val="2"/>
      </rPr>
      <t>Air 12</t>
    </r>
  </si>
  <si>
    <r>
      <t xml:space="preserve">Form: </t>
    </r>
    <r>
      <rPr>
        <b/>
        <sz val="11"/>
        <rFont val="Arial"/>
        <family val="2"/>
      </rPr>
      <t>Air 13</t>
    </r>
  </si>
  <si>
    <r>
      <t xml:space="preserve">Form: </t>
    </r>
    <r>
      <rPr>
        <b/>
        <sz val="11"/>
        <rFont val="Arial"/>
        <family val="2"/>
      </rPr>
      <t>Air 14</t>
    </r>
  </si>
  <si>
    <t>Robert Keough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</si>
</sst>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mmm\ \-\ yyyy"/>
  </numFmts>
  <fonts count="10" x14ac:knownFonts="1">
    <font>
      <sz val="10"/>
      <name val="Arial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/>
    <xf numFmtId="0" fontId="0" fillId="0" borderId="0" xfId="0" applyFill="1"/>
    <xf numFmtId="0" fontId="0" fillId="0" borderId="0" xfId="0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2" fillId="0" borderId="6" xfId="0" applyFont="1" applyFill="1" applyBorder="1"/>
    <xf numFmtId="0" fontId="0" fillId="0" borderId="6" xfId="0" applyFill="1" applyBorder="1"/>
    <xf numFmtId="0" fontId="5" fillId="0" borderId="7" xfId="0" applyFont="1" applyFill="1" applyBorder="1"/>
    <xf numFmtId="0" fontId="5" fillId="0" borderId="8" xfId="0" applyFont="1" applyFill="1" applyBorder="1" applyAlignment="1">
      <alignment horizontal="center"/>
    </xf>
    <xf numFmtId="1" fontId="5" fillId="0" borderId="8" xfId="0" applyNumberFormat="1" applyFont="1" applyFill="1" applyBorder="1" applyAlignment="1">
      <alignment horizontal="center"/>
    </xf>
    <xf numFmtId="0" fontId="5" fillId="0" borderId="8" xfId="0" applyFont="1" applyFill="1" applyBorder="1"/>
    <xf numFmtId="1" fontId="5" fillId="0" borderId="0" xfId="0" applyNumberFormat="1" applyFont="1" applyFill="1" applyAlignment="1">
      <alignment horizontal="center"/>
    </xf>
    <xf numFmtId="1" fontId="5" fillId="0" borderId="8" xfId="0" applyNumberFormat="1" applyFont="1" applyBorder="1" applyAlignment="1">
      <alignment horizontal="center"/>
    </xf>
    <xf numFmtId="1" fontId="5" fillId="0" borderId="9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7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" fontId="5" fillId="0" borderId="5" xfId="0" applyNumberFormat="1" applyFont="1" applyFill="1" applyBorder="1" applyAlignment="1">
      <alignment horizontal="center"/>
    </xf>
    <xf numFmtId="1" fontId="5" fillId="0" borderId="10" xfId="0" applyNumberFormat="1" applyFont="1" applyFill="1" applyBorder="1" applyAlignment="1">
      <alignment horizontal="center"/>
    </xf>
    <xf numFmtId="1" fontId="5" fillId="0" borderId="3" xfId="0" applyNumberFormat="1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3" fillId="0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2" fontId="5" fillId="0" borderId="0" xfId="0" applyNumberFormat="1" applyFont="1" applyFill="1" applyAlignment="1">
      <alignment horizontal="center"/>
    </xf>
    <xf numFmtId="1" fontId="9" fillId="0" borderId="0" xfId="0" applyNumberFormat="1" applyFont="1"/>
    <xf numFmtId="0" fontId="5" fillId="0" borderId="0" xfId="0" applyFont="1" applyFill="1" applyBorder="1"/>
    <xf numFmtId="0" fontId="8" fillId="0" borderId="0" xfId="0" applyFont="1" applyFill="1" applyBorder="1"/>
    <xf numFmtId="164" fontId="5" fillId="0" borderId="8" xfId="0" applyNumberFormat="1" applyFont="1" applyFill="1" applyBorder="1" applyAlignment="1">
      <alignment horizontal="center"/>
    </xf>
    <xf numFmtId="1" fontId="0" fillId="0" borderId="0" xfId="0" applyNumberFormat="1" applyFill="1"/>
    <xf numFmtId="165" fontId="4" fillId="0" borderId="0" xfId="0" applyNumberFormat="1" applyFont="1" applyAlignment="1">
      <alignment vertical="center"/>
    </xf>
    <xf numFmtId="14" fontId="0" fillId="0" borderId="0" xfId="0" applyNumberFormat="1" applyFill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5" fillId="0" borderId="8" xfId="0" applyFont="1" applyFill="1" applyBorder="1" applyAlignment="1"/>
    <xf numFmtId="0" fontId="5" fillId="0" borderId="9" xfId="0" applyFont="1" applyFill="1" applyBorder="1" applyAlignment="1"/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2" xfId="0" applyFont="1" applyFill="1" applyBorder="1" applyAlignment="1"/>
    <xf numFmtId="0" fontId="5" fillId="0" borderId="13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2 
Daily Average
 Monitoring Data 
for Particulate Matter</a:t>
            </a:r>
          </a:p>
        </c:rich>
      </c:tx>
      <c:layout>
        <c:manualLayout>
          <c:xMode val="edge"/>
          <c:yMode val="edge"/>
          <c:x val="9.7620644560620119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'A8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Dust'!$H$31:$AL$31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9F-44D5-827E-0688A3709252}"/>
            </c:ext>
          </c:extLst>
        </c:ser>
        <c:ser>
          <c:idx val="1"/>
          <c:order val="1"/>
          <c:tx>
            <c:strRef>
              <c:f>'A8 Dust'!$E$32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Dust'!$H$32:$AL$32</c:f>
              <c:numCache>
                <c:formatCode>0</c:formatCode>
                <c:ptCount val="31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4</c:v>
                </c:pt>
                <c:pt idx="9">
                  <c:v>6</c:v>
                </c:pt>
                <c:pt idx="10">
                  <c:v>5</c:v>
                </c:pt>
                <c:pt idx="11">
                  <c:v>6</c:v>
                </c:pt>
                <c:pt idx="12">
                  <c:v>5</c:v>
                </c:pt>
                <c:pt idx="13">
                  <c:v>6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6</c:v>
                </c:pt>
                <c:pt idx="18">
                  <c:v>6</c:v>
                </c:pt>
                <c:pt idx="19">
                  <c:v>3</c:v>
                </c:pt>
                <c:pt idx="20">
                  <c:v>5</c:v>
                </c:pt>
                <c:pt idx="21">
                  <c:v>0</c:v>
                </c:pt>
                <c:pt idx="22">
                  <c:v>0</c:v>
                </c:pt>
                <c:pt idx="23">
                  <c:v>10</c:v>
                </c:pt>
                <c:pt idx="24">
                  <c:v>9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9F-44D5-827E-0688A3709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441152"/>
        <c:axId val="189443456"/>
      </c:lineChart>
      <c:dateAx>
        <c:axId val="189441152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443456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894434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4411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999901996E-2"/>
          <c:y val="0.49266862170087977"/>
          <c:w val="0.10677244982650214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438707329724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'A8 SOx'!$E$31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'A8 SOx'!$H$31:$AN$31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F8-4765-854D-760C9142B068}"/>
            </c:ext>
          </c:extLst>
        </c:ser>
        <c:ser>
          <c:idx val="1"/>
          <c:order val="1"/>
          <c:tx>
            <c:strRef>
              <c:f>'A8 SOx'!$E$32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'A8 SOx'!$H$32:$AL$32</c:f>
              <c:numCache>
                <c:formatCode>0</c:formatCode>
                <c:ptCount val="31"/>
                <c:pt idx="0">
                  <c:v>16</c:v>
                </c:pt>
                <c:pt idx="1">
                  <c:v>23</c:v>
                </c:pt>
                <c:pt idx="2">
                  <c:v>18</c:v>
                </c:pt>
                <c:pt idx="3">
                  <c:v>18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36</c:v>
                </c:pt>
                <c:pt idx="8">
                  <c:v>22</c:v>
                </c:pt>
                <c:pt idx="9">
                  <c:v>25</c:v>
                </c:pt>
                <c:pt idx="10">
                  <c:v>22</c:v>
                </c:pt>
                <c:pt idx="11">
                  <c:v>33</c:v>
                </c:pt>
                <c:pt idx="12">
                  <c:v>17</c:v>
                </c:pt>
                <c:pt idx="13">
                  <c:v>27</c:v>
                </c:pt>
                <c:pt idx="14">
                  <c:v>42</c:v>
                </c:pt>
                <c:pt idx="15">
                  <c:v>56</c:v>
                </c:pt>
                <c:pt idx="16">
                  <c:v>26</c:v>
                </c:pt>
                <c:pt idx="17">
                  <c:v>48</c:v>
                </c:pt>
                <c:pt idx="18">
                  <c:v>72</c:v>
                </c:pt>
                <c:pt idx="19">
                  <c:v>23</c:v>
                </c:pt>
                <c:pt idx="20">
                  <c:v>26</c:v>
                </c:pt>
                <c:pt idx="21">
                  <c:v>0</c:v>
                </c:pt>
                <c:pt idx="22">
                  <c:v>0</c:v>
                </c:pt>
                <c:pt idx="23">
                  <c:v>39</c:v>
                </c:pt>
                <c:pt idx="24">
                  <c:v>36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F8-4765-854D-760C9142B068}"/>
            </c:ext>
          </c:extLst>
        </c:ser>
        <c:ser>
          <c:idx val="2"/>
          <c:order val="2"/>
          <c:tx>
            <c:v>'A8 SOx'!#REF!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'A8 SOx'!#REF!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F8-4765-854D-760C9142B0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4644224"/>
        <c:axId val="194654208"/>
      </c:lineChart>
      <c:catAx>
        <c:axId val="194644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65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6542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6442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93040361105E-2"/>
          <c:y val="0.5161290322580645"/>
          <c:w val="0.12278558985436556"/>
          <c:h val="0.334310850439882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6
Daily Average
 Monitoring Data
 for SOx</a:t>
            </a:r>
          </a:p>
        </c:rich>
      </c:tx>
      <c:layout>
        <c:manualLayout>
          <c:xMode val="edge"/>
          <c:yMode val="edge"/>
          <c:x val="1.4050093295860142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'A8 SOx'!$E$31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SOx'!$H$30:$AL$30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SOx'!$H$31:$AL$31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0C-4A51-81D0-05646E4CFEC1}"/>
            </c:ext>
          </c:extLst>
        </c:ser>
        <c:ser>
          <c:idx val="1"/>
          <c:order val="1"/>
          <c:tx>
            <c:strRef>
              <c:f>'A8 SOx'!$E$32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SOx'!$H$30:$AL$30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SOx'!$H$32:$AL$32</c:f>
              <c:numCache>
                <c:formatCode>0</c:formatCode>
                <c:ptCount val="31"/>
                <c:pt idx="0">
                  <c:v>16</c:v>
                </c:pt>
                <c:pt idx="1">
                  <c:v>23</c:v>
                </c:pt>
                <c:pt idx="2">
                  <c:v>18</c:v>
                </c:pt>
                <c:pt idx="3">
                  <c:v>18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36</c:v>
                </c:pt>
                <c:pt idx="8">
                  <c:v>22</c:v>
                </c:pt>
                <c:pt idx="9">
                  <c:v>25</c:v>
                </c:pt>
                <c:pt idx="10">
                  <c:v>22</c:v>
                </c:pt>
                <c:pt idx="11">
                  <c:v>33</c:v>
                </c:pt>
                <c:pt idx="12">
                  <c:v>17</c:v>
                </c:pt>
                <c:pt idx="13">
                  <c:v>27</c:v>
                </c:pt>
                <c:pt idx="14">
                  <c:v>42</c:v>
                </c:pt>
                <c:pt idx="15">
                  <c:v>56</c:v>
                </c:pt>
                <c:pt idx="16">
                  <c:v>26</c:v>
                </c:pt>
                <c:pt idx="17">
                  <c:v>48</c:v>
                </c:pt>
                <c:pt idx="18">
                  <c:v>72</c:v>
                </c:pt>
                <c:pt idx="19">
                  <c:v>23</c:v>
                </c:pt>
                <c:pt idx="20">
                  <c:v>26</c:v>
                </c:pt>
                <c:pt idx="21">
                  <c:v>0</c:v>
                </c:pt>
                <c:pt idx="22">
                  <c:v>0</c:v>
                </c:pt>
                <c:pt idx="23">
                  <c:v>39</c:v>
                </c:pt>
                <c:pt idx="24">
                  <c:v>36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0C-4A51-81D0-05646E4CFE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045056"/>
        <c:axId val="195952640"/>
      </c:lineChart>
      <c:dateAx>
        <c:axId val="196045056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952640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595264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0450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0935513591777E-3"/>
          <c:y val="0.48093841642228741"/>
          <c:w val="0.10568115268777244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7
 Daily Average
 Monitoring Data
 for NOx</a:t>
            </a:r>
          </a:p>
        </c:rich>
      </c:tx>
      <c:layout>
        <c:manualLayout>
          <c:xMode val="edge"/>
          <c:yMode val="edge"/>
          <c:x val="1.4660972037993457E-2"/>
          <c:y val="0.1061949999612880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'A8 NOx'!$E$31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NOx'!$H$30:$AL$30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NOx'!$H$31:$AL$31</c:f>
              <c:numCache>
                <c:formatCode>0</c:formatCode>
                <c:ptCount val="31"/>
                <c:pt idx="0">
                  <c:v>450</c:v>
                </c:pt>
                <c:pt idx="1">
                  <c:v>450</c:v>
                </c:pt>
                <c:pt idx="2">
                  <c:v>450</c:v>
                </c:pt>
                <c:pt idx="3">
                  <c:v>450</c:v>
                </c:pt>
                <c:pt idx="4">
                  <c:v>450</c:v>
                </c:pt>
                <c:pt idx="5">
                  <c:v>450</c:v>
                </c:pt>
                <c:pt idx="6">
                  <c:v>450</c:v>
                </c:pt>
                <c:pt idx="7">
                  <c:v>450</c:v>
                </c:pt>
                <c:pt idx="8">
                  <c:v>450</c:v>
                </c:pt>
                <c:pt idx="9">
                  <c:v>450</c:v>
                </c:pt>
                <c:pt idx="10">
                  <c:v>450</c:v>
                </c:pt>
                <c:pt idx="11">
                  <c:v>450</c:v>
                </c:pt>
                <c:pt idx="12">
                  <c:v>450</c:v>
                </c:pt>
                <c:pt idx="13">
                  <c:v>450</c:v>
                </c:pt>
                <c:pt idx="14">
                  <c:v>450</c:v>
                </c:pt>
                <c:pt idx="15">
                  <c:v>450</c:v>
                </c:pt>
                <c:pt idx="16">
                  <c:v>450</c:v>
                </c:pt>
                <c:pt idx="17">
                  <c:v>450</c:v>
                </c:pt>
                <c:pt idx="18">
                  <c:v>450</c:v>
                </c:pt>
                <c:pt idx="19">
                  <c:v>450</c:v>
                </c:pt>
                <c:pt idx="20">
                  <c:v>450</c:v>
                </c:pt>
                <c:pt idx="21">
                  <c:v>450</c:v>
                </c:pt>
                <c:pt idx="22">
                  <c:v>450</c:v>
                </c:pt>
                <c:pt idx="23">
                  <c:v>450</c:v>
                </c:pt>
                <c:pt idx="24">
                  <c:v>450</c:v>
                </c:pt>
                <c:pt idx="25">
                  <c:v>450</c:v>
                </c:pt>
                <c:pt idx="26">
                  <c:v>450</c:v>
                </c:pt>
                <c:pt idx="27">
                  <c:v>450</c:v>
                </c:pt>
                <c:pt idx="28">
                  <c:v>450</c:v>
                </c:pt>
                <c:pt idx="29">
                  <c:v>450</c:v>
                </c:pt>
                <c:pt idx="30">
                  <c:v>450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EC-45D2-9963-03C4A62503B5}"/>
            </c:ext>
          </c:extLst>
        </c:ser>
        <c:ser>
          <c:idx val="1"/>
          <c:order val="1"/>
          <c:tx>
            <c:strRef>
              <c:f>'A8 NOx'!$E$32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NOx'!$H$30:$AL$30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NOx'!$H$32:$AL$32</c:f>
              <c:numCache>
                <c:formatCode>0</c:formatCode>
                <c:ptCount val="31"/>
                <c:pt idx="0">
                  <c:v>365</c:v>
                </c:pt>
                <c:pt idx="1">
                  <c:v>371</c:v>
                </c:pt>
                <c:pt idx="2">
                  <c:v>398</c:v>
                </c:pt>
                <c:pt idx="3">
                  <c:v>397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383</c:v>
                </c:pt>
                <c:pt idx="8">
                  <c:v>348</c:v>
                </c:pt>
                <c:pt idx="9">
                  <c:v>371</c:v>
                </c:pt>
                <c:pt idx="10">
                  <c:v>367</c:v>
                </c:pt>
                <c:pt idx="11">
                  <c:v>385</c:v>
                </c:pt>
                <c:pt idx="12">
                  <c:v>354</c:v>
                </c:pt>
                <c:pt idx="13">
                  <c:v>370</c:v>
                </c:pt>
                <c:pt idx="14">
                  <c:v>393</c:v>
                </c:pt>
                <c:pt idx="15">
                  <c:v>395</c:v>
                </c:pt>
                <c:pt idx="16">
                  <c:v>384</c:v>
                </c:pt>
                <c:pt idx="17">
                  <c:v>377</c:v>
                </c:pt>
                <c:pt idx="18">
                  <c:v>382</c:v>
                </c:pt>
                <c:pt idx="19">
                  <c:v>400</c:v>
                </c:pt>
                <c:pt idx="20">
                  <c:v>397</c:v>
                </c:pt>
                <c:pt idx="21">
                  <c:v>0</c:v>
                </c:pt>
                <c:pt idx="22">
                  <c:v>0</c:v>
                </c:pt>
                <c:pt idx="23">
                  <c:v>398</c:v>
                </c:pt>
                <c:pt idx="24">
                  <c:v>385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EC-45D2-9963-03C4A62503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985792"/>
        <c:axId val="195987328"/>
      </c:lineChart>
      <c:dateAx>
        <c:axId val="195985792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987328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59873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9857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1334945139E-2"/>
          <c:y val="0.51032603225481776"/>
          <c:w val="0.10323765980865295"/>
          <c:h val="0.312685294869114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3
 Daily Average
 Monitoring Data
 for TOC</a:t>
            </a:r>
          </a:p>
        </c:rich>
      </c:tx>
      <c:layout>
        <c:manualLayout>
          <c:xMode val="edge"/>
          <c:yMode val="edge"/>
          <c:x val="1.4058702913181878E-2"/>
          <c:y val="0.1061949999612880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'A8 TOC'!$E$31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TOC'!$H$30:$AL$30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TOC'!$H$31:$AL$31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70-412E-8AA0-13B39756D5E1}"/>
            </c:ext>
          </c:extLst>
        </c:ser>
        <c:ser>
          <c:idx val="1"/>
          <c:order val="1"/>
          <c:tx>
            <c:strRef>
              <c:f>'A8 TOC'!$E$32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TOC'!$H$30:$AL$30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TOC'!$H$32:$AL$32</c:f>
              <c:numCache>
                <c:formatCode>0</c:formatCode>
                <c:ptCount val="31"/>
                <c:pt idx="0">
                  <c:v>9</c:v>
                </c:pt>
                <c:pt idx="1">
                  <c:v>11</c:v>
                </c:pt>
                <c:pt idx="2">
                  <c:v>10</c:v>
                </c:pt>
                <c:pt idx="3">
                  <c:v>12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12</c:v>
                </c:pt>
                <c:pt idx="8">
                  <c:v>11</c:v>
                </c:pt>
                <c:pt idx="9">
                  <c:v>11</c:v>
                </c:pt>
                <c:pt idx="10">
                  <c:v>14</c:v>
                </c:pt>
                <c:pt idx="11">
                  <c:v>11</c:v>
                </c:pt>
                <c:pt idx="12">
                  <c:v>7</c:v>
                </c:pt>
                <c:pt idx="13">
                  <c:v>13</c:v>
                </c:pt>
                <c:pt idx="14">
                  <c:v>26</c:v>
                </c:pt>
                <c:pt idx="15">
                  <c:v>19</c:v>
                </c:pt>
                <c:pt idx="16">
                  <c:v>14</c:v>
                </c:pt>
                <c:pt idx="17">
                  <c:v>14</c:v>
                </c:pt>
                <c:pt idx="18">
                  <c:v>14</c:v>
                </c:pt>
                <c:pt idx="19">
                  <c:v>14</c:v>
                </c:pt>
                <c:pt idx="20">
                  <c:v>13</c:v>
                </c:pt>
                <c:pt idx="21">
                  <c:v>0</c:v>
                </c:pt>
                <c:pt idx="22">
                  <c:v>0</c:v>
                </c:pt>
                <c:pt idx="23">
                  <c:v>23</c:v>
                </c:pt>
                <c:pt idx="24">
                  <c:v>20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70-412E-8AA0-13B39756D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008960"/>
        <c:axId val="196084480"/>
      </c:lineChart>
      <c:dateAx>
        <c:axId val="196008960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084480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608448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0089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1790864008E-3"/>
          <c:y val="0.47787734497789547"/>
          <c:w val="0.10268946507209611"/>
          <c:h val="0.383482064741907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4
 Daily Average
 Monitoring Data
 for HCl</a:t>
            </a:r>
          </a:p>
        </c:rich>
      </c:tx>
      <c:layout>
        <c:manualLayout>
          <c:xMode val="edge"/>
          <c:yMode val="edge"/>
          <c:x val="1.4067299601903831E-2"/>
          <c:y val="0.11370292999089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'A8 HCl'!$E$31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HCl'!$H$30:$AL$30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HCl'!$H$31:$AL$31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F3-4BAE-82AF-AA7B9A10481D}"/>
            </c:ext>
          </c:extLst>
        </c:ser>
        <c:ser>
          <c:idx val="1"/>
          <c:order val="1"/>
          <c:tx>
            <c:strRef>
              <c:f>'A8 HCl'!$E$32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HCl'!$H$30:$AL$30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HCl'!$H$32:$AL$32</c:f>
              <c:numCache>
                <c:formatCode>0</c:formatCode>
                <c:ptCount val="31"/>
                <c:pt idx="0">
                  <c:v>0</c:v>
                </c:pt>
                <c:pt idx="1">
                  <c:v>5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</c:v>
                </c:pt>
                <c:pt idx="9">
                  <c:v>3</c:v>
                </c:pt>
                <c:pt idx="10">
                  <c:v>0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0</c:v>
                </c:pt>
                <c:pt idx="15">
                  <c:v>4</c:v>
                </c:pt>
                <c:pt idx="16">
                  <c:v>2</c:v>
                </c:pt>
                <c:pt idx="17">
                  <c:v>5</c:v>
                </c:pt>
                <c:pt idx="18">
                  <c:v>6</c:v>
                </c:pt>
                <c:pt idx="19">
                  <c:v>5</c:v>
                </c:pt>
                <c:pt idx="20">
                  <c:v>7</c:v>
                </c:pt>
                <c:pt idx="21">
                  <c:v>0</c:v>
                </c:pt>
                <c:pt idx="22">
                  <c:v>0</c:v>
                </c:pt>
                <c:pt idx="23">
                  <c:v>7</c:v>
                </c:pt>
                <c:pt idx="24">
                  <c:v>4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F3-4BAE-82AF-AA7B9A104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146304"/>
        <c:axId val="196147840"/>
      </c:lineChart>
      <c:dateAx>
        <c:axId val="196146304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147840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614784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14630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2957967574628E-3"/>
          <c:y val="0.50728924190598623"/>
          <c:w val="0.10336397543608483"/>
          <c:h val="0.3411084838884934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4793586849E-2"/>
          <c:y val="0.1052634648739083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'A8 CO'!$E$31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'A8 CO'!$H$31:$AN$31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D0-457E-BA9C-846FD1154B5F}"/>
            </c:ext>
          </c:extLst>
        </c:ser>
        <c:ser>
          <c:idx val="1"/>
          <c:order val="1"/>
          <c:tx>
            <c:strRef>
              <c:f>'A8 CO'!$E$32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'A8 CO'!$H$32:$AL$32</c:f>
              <c:numCache>
                <c:formatCode>0</c:formatCode>
                <c:ptCount val="31"/>
                <c:pt idx="0">
                  <c:v>399</c:v>
                </c:pt>
                <c:pt idx="1">
                  <c:v>444</c:v>
                </c:pt>
                <c:pt idx="2">
                  <c:v>415</c:v>
                </c:pt>
                <c:pt idx="3">
                  <c:v>437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520</c:v>
                </c:pt>
                <c:pt idx="8">
                  <c:v>482</c:v>
                </c:pt>
                <c:pt idx="9">
                  <c:v>481</c:v>
                </c:pt>
                <c:pt idx="10">
                  <c:v>488</c:v>
                </c:pt>
                <c:pt idx="11">
                  <c:v>492</c:v>
                </c:pt>
                <c:pt idx="12">
                  <c:v>373</c:v>
                </c:pt>
                <c:pt idx="13">
                  <c:v>472</c:v>
                </c:pt>
                <c:pt idx="14">
                  <c:v>602</c:v>
                </c:pt>
                <c:pt idx="15">
                  <c:v>578</c:v>
                </c:pt>
                <c:pt idx="16">
                  <c:v>501</c:v>
                </c:pt>
                <c:pt idx="17">
                  <c:v>426</c:v>
                </c:pt>
                <c:pt idx="18">
                  <c:v>429</c:v>
                </c:pt>
                <c:pt idx="19">
                  <c:v>394</c:v>
                </c:pt>
                <c:pt idx="20">
                  <c:v>459</c:v>
                </c:pt>
                <c:pt idx="21">
                  <c:v>0</c:v>
                </c:pt>
                <c:pt idx="22">
                  <c:v>0</c:v>
                </c:pt>
                <c:pt idx="23">
                  <c:v>494</c:v>
                </c:pt>
                <c:pt idx="24">
                  <c:v>512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D0-457E-BA9C-846FD1154B5F}"/>
            </c:ext>
          </c:extLst>
        </c:ser>
        <c:ser>
          <c:idx val="2"/>
          <c:order val="2"/>
          <c:tx>
            <c:v>'A8 CO'!#REF!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'A8 CO'!#REF!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D0-457E-BA9C-846FD1154B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551616"/>
        <c:axId val="197553152"/>
      </c:lineChart>
      <c:catAx>
        <c:axId val="197551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553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5531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551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51746572818E-3"/>
          <c:y val="0.47660941505118876"/>
          <c:w val="0.11219509904732392"/>
          <c:h val="0.4239778361038203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5
 Daily Average
 Monitoring Data
 for CO</a:t>
            </a:r>
          </a:p>
        </c:rich>
      </c:tx>
      <c:layout>
        <c:manualLayout>
          <c:xMode val="edge"/>
          <c:yMode val="edge"/>
          <c:x val="8.5261974772510192E-3"/>
          <c:y val="9.64915350493469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'A8 CO'!$E$31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CO'!$H$30:$AL$30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CO'!$H$31:$AL$31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41-492C-8AAD-89874EB1FB3E}"/>
            </c:ext>
          </c:extLst>
        </c:ser>
        <c:ser>
          <c:idx val="1"/>
          <c:order val="1"/>
          <c:tx>
            <c:strRef>
              <c:f>'A8 CO'!$E$32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CO'!$H$30:$AL$30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CO'!$H$32:$AL$32</c:f>
              <c:numCache>
                <c:formatCode>0</c:formatCode>
                <c:ptCount val="31"/>
                <c:pt idx="0">
                  <c:v>399</c:v>
                </c:pt>
                <c:pt idx="1">
                  <c:v>444</c:v>
                </c:pt>
                <c:pt idx="2">
                  <c:v>415</c:v>
                </c:pt>
                <c:pt idx="3">
                  <c:v>437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520</c:v>
                </c:pt>
                <c:pt idx="8">
                  <c:v>482</c:v>
                </c:pt>
                <c:pt idx="9">
                  <c:v>481</c:v>
                </c:pt>
                <c:pt idx="10">
                  <c:v>488</c:v>
                </c:pt>
                <c:pt idx="11">
                  <c:v>492</c:v>
                </c:pt>
                <c:pt idx="12">
                  <c:v>373</c:v>
                </c:pt>
                <c:pt idx="13">
                  <c:v>472</c:v>
                </c:pt>
                <c:pt idx="14">
                  <c:v>602</c:v>
                </c:pt>
                <c:pt idx="15">
                  <c:v>578</c:v>
                </c:pt>
                <c:pt idx="16">
                  <c:v>501</c:v>
                </c:pt>
                <c:pt idx="17">
                  <c:v>426</c:v>
                </c:pt>
                <c:pt idx="18">
                  <c:v>429</c:v>
                </c:pt>
                <c:pt idx="19">
                  <c:v>394</c:v>
                </c:pt>
                <c:pt idx="20">
                  <c:v>459</c:v>
                </c:pt>
                <c:pt idx="21">
                  <c:v>0</c:v>
                </c:pt>
                <c:pt idx="22">
                  <c:v>0</c:v>
                </c:pt>
                <c:pt idx="23">
                  <c:v>494</c:v>
                </c:pt>
                <c:pt idx="24">
                  <c:v>512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41-492C-8AAD-89874EB1FB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476352"/>
        <c:axId val="197477888"/>
      </c:lineChart>
      <c:dateAx>
        <c:axId val="197476352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477888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747788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4763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39113708165E-3"/>
          <c:y val="0.45029362557750457"/>
          <c:w val="0.10962249432936429"/>
          <c:h val="0.3304102776626605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8
 Daily Average
 Monitoring Data
 for NH3</a:t>
            </a:r>
          </a:p>
        </c:rich>
      </c:tx>
      <c:layout>
        <c:manualLayout>
          <c:xMode val="edge"/>
          <c:yMode val="edge"/>
          <c:x val="1.4660972037993457E-2"/>
          <c:y val="0.1061949999612880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983117956471876"/>
          <c:y val="2.3829489973348317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'A8 NH3'!$E$31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NOx'!$H$30:$AL$30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NH3'!$H$31:$AL$31</c:f>
              <c:numCache>
                <c:formatCode>0</c:formatCode>
                <c:ptCount val="31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70</c:v>
                </c:pt>
                <c:pt idx="10">
                  <c:v>70</c:v>
                </c:pt>
                <c:pt idx="11">
                  <c:v>70</c:v>
                </c:pt>
                <c:pt idx="12">
                  <c:v>70</c:v>
                </c:pt>
                <c:pt idx="13">
                  <c:v>70</c:v>
                </c:pt>
                <c:pt idx="14">
                  <c:v>70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70</c:v>
                </c:pt>
                <c:pt idx="25">
                  <c:v>70</c:v>
                </c:pt>
                <c:pt idx="26">
                  <c:v>70</c:v>
                </c:pt>
                <c:pt idx="27">
                  <c:v>70</c:v>
                </c:pt>
                <c:pt idx="28">
                  <c:v>70</c:v>
                </c:pt>
                <c:pt idx="29">
                  <c:v>70</c:v>
                </c:pt>
                <c:pt idx="30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91-4B85-8F25-4C672F56ECA1}"/>
            </c:ext>
          </c:extLst>
        </c:ser>
        <c:ser>
          <c:idx val="1"/>
          <c:order val="1"/>
          <c:tx>
            <c:strRef>
              <c:f>'A8 NH3'!$E$32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NOx'!$H$30:$AL$30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'A8 NH3'!$H$32:$AL$32</c:f>
              <c:numCache>
                <c:formatCode>0</c:formatCode>
                <c:ptCount val="31"/>
                <c:pt idx="0">
                  <c:v>10</c:v>
                </c:pt>
                <c:pt idx="1">
                  <c:v>14</c:v>
                </c:pt>
                <c:pt idx="2">
                  <c:v>11</c:v>
                </c:pt>
                <c:pt idx="3">
                  <c:v>11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15</c:v>
                </c:pt>
                <c:pt idx="8">
                  <c:v>17</c:v>
                </c:pt>
                <c:pt idx="9">
                  <c:v>22</c:v>
                </c:pt>
                <c:pt idx="10">
                  <c:v>17</c:v>
                </c:pt>
                <c:pt idx="11">
                  <c:v>18</c:v>
                </c:pt>
                <c:pt idx="12">
                  <c:v>13</c:v>
                </c:pt>
                <c:pt idx="13">
                  <c:v>16</c:v>
                </c:pt>
                <c:pt idx="14">
                  <c:v>17</c:v>
                </c:pt>
                <c:pt idx="15">
                  <c:v>16</c:v>
                </c:pt>
                <c:pt idx="16">
                  <c:v>20</c:v>
                </c:pt>
                <c:pt idx="17">
                  <c:v>12</c:v>
                </c:pt>
                <c:pt idx="18">
                  <c:v>14</c:v>
                </c:pt>
                <c:pt idx="19">
                  <c:v>10</c:v>
                </c:pt>
                <c:pt idx="20">
                  <c:v>15</c:v>
                </c:pt>
                <c:pt idx="21">
                  <c:v>0</c:v>
                </c:pt>
                <c:pt idx="22">
                  <c:v>0</c:v>
                </c:pt>
                <c:pt idx="23">
                  <c:v>13</c:v>
                </c:pt>
                <c:pt idx="24">
                  <c:v>15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91-4B85-8F25-4C672F56EC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011328"/>
        <c:axId val="199017216"/>
      </c:lineChart>
      <c:dateAx>
        <c:axId val="199011328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17216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90172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1132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1334945139E-2"/>
          <c:y val="0.51032603225481776"/>
          <c:w val="0.10323765980865295"/>
          <c:h val="0.312685294869114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14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0E-4813-816C-36336F58949C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'A9 Dust'!$H$32:$AL$32</c:f>
              <c:numCache>
                <c:formatCode>0</c:formatCode>
                <c:ptCount val="31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1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0E-4813-816C-36336F589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903680"/>
        <c:axId val="198905216"/>
      </c:lineChart>
      <c:dateAx>
        <c:axId val="198903680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905216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89052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90368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 9
Daily Average
 Monitoring Data 
for Particulate Mtter</a:t>
            </a:r>
          </a:p>
        </c:rich>
      </c:tx>
      <c:layout>
        <c:manualLayout>
          <c:xMode val="edge"/>
          <c:yMode val="edge"/>
          <c:x val="1.2812721202212492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B8-46B1-9251-8F21578D7263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1</c:v>
                </c:pt>
                <c:pt idx="1">
                  <c:v>0.3</c:v>
                </c:pt>
                <c:pt idx="2">
                  <c:v>0</c:v>
                </c:pt>
                <c:pt idx="3">
                  <c:v>0</c:v>
                </c:pt>
                <c:pt idx="4">
                  <c:v>0.6</c:v>
                </c:pt>
                <c:pt idx="5">
                  <c:v>1.5</c:v>
                </c:pt>
                <c:pt idx="6">
                  <c:v>0</c:v>
                </c:pt>
                <c:pt idx="7">
                  <c:v>0</c:v>
                </c:pt>
                <c:pt idx="8">
                  <c:v>0.6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1.5</c:v>
                </c:pt>
                <c:pt idx="17">
                  <c:v>1.8</c:v>
                </c:pt>
                <c:pt idx="18">
                  <c:v>0.9</c:v>
                </c:pt>
                <c:pt idx="19">
                  <c:v>0</c:v>
                </c:pt>
                <c:pt idx="20">
                  <c:v>0.7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B8-46B1-9251-8F21578D7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153152"/>
        <c:axId val="199154688"/>
      </c:lineChart>
      <c:dateAx>
        <c:axId val="199153152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54688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915468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531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10 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EB-4993-AB52-0F164653694F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0.1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0.1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0.1</c:v>
                </c:pt>
                <c:pt idx="18">
                  <c:v>0.2</c:v>
                </c:pt>
                <c:pt idx="19">
                  <c:v>0.3</c:v>
                </c:pt>
                <c:pt idx="20">
                  <c:v>0.1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EB-4993-AB52-0F16465369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279360"/>
        <c:axId val="199280896"/>
      </c:lineChart>
      <c:dateAx>
        <c:axId val="199279360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80896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928089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793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11 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BC-499A-B17F-52E9ACB2E554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'A5 Dust'!$H$32:$AL$32</c:f>
              <c:numCache>
                <c:formatCode>0</c:formatCode>
                <c:ptCount val="31"/>
                <c:pt idx="0">
                  <c:v>11</c:v>
                </c:pt>
                <c:pt idx="1">
                  <c:v>12</c:v>
                </c:pt>
                <c:pt idx="2">
                  <c:v>12</c:v>
                </c:pt>
                <c:pt idx="3">
                  <c:v>9</c:v>
                </c:pt>
                <c:pt idx="4">
                  <c:v>10</c:v>
                </c:pt>
                <c:pt idx="5">
                  <c:v>10</c:v>
                </c:pt>
                <c:pt idx="6">
                  <c:v>13</c:v>
                </c:pt>
                <c:pt idx="7">
                  <c:v>10</c:v>
                </c:pt>
                <c:pt idx="8">
                  <c:v>12</c:v>
                </c:pt>
                <c:pt idx="9">
                  <c:v>14</c:v>
                </c:pt>
                <c:pt idx="10">
                  <c:v>10</c:v>
                </c:pt>
                <c:pt idx="11">
                  <c:v>10</c:v>
                </c:pt>
                <c:pt idx="12">
                  <c:v>17</c:v>
                </c:pt>
                <c:pt idx="13">
                  <c:v>12</c:v>
                </c:pt>
                <c:pt idx="14">
                  <c:v>12</c:v>
                </c:pt>
                <c:pt idx="15">
                  <c:v>8</c:v>
                </c:pt>
                <c:pt idx="16">
                  <c:v>15</c:v>
                </c:pt>
                <c:pt idx="17">
                  <c:v>8</c:v>
                </c:pt>
                <c:pt idx="18">
                  <c:v>10</c:v>
                </c:pt>
                <c:pt idx="19">
                  <c:v>12</c:v>
                </c:pt>
                <c:pt idx="20">
                  <c:v>12</c:v>
                </c:pt>
                <c:pt idx="21">
                  <c:v>10</c:v>
                </c:pt>
                <c:pt idx="22">
                  <c:v>0</c:v>
                </c:pt>
                <c:pt idx="23">
                  <c:v>6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BC-499A-B17F-52E9ACB2E5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442432"/>
        <c:axId val="199443968"/>
      </c:lineChart>
      <c:dateAx>
        <c:axId val="199442432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443968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94439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4424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12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2A-4759-A957-725242DBD2C9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'A6 Dust'!$H$32:$AL$32</c:f>
              <c:numCache>
                <c:formatCode>0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4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2A-4759-A957-725242DBD2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461888"/>
        <c:axId val="199488256"/>
      </c:lineChart>
      <c:dateAx>
        <c:axId val="199461888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488256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94882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4618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13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88-413C-9F2F-19F92B18CF6C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d</c:formatCode>
                <c:ptCount val="31"/>
                <c:pt idx="0">
                  <c:v>43070</c:v>
                </c:pt>
                <c:pt idx="1">
                  <c:v>43071</c:v>
                </c:pt>
                <c:pt idx="2">
                  <c:v>43072</c:v>
                </c:pt>
                <c:pt idx="3">
                  <c:v>43073</c:v>
                </c:pt>
                <c:pt idx="4">
                  <c:v>43074</c:v>
                </c:pt>
                <c:pt idx="5">
                  <c:v>43075</c:v>
                </c:pt>
                <c:pt idx="6">
                  <c:v>43076</c:v>
                </c:pt>
                <c:pt idx="7">
                  <c:v>43077</c:v>
                </c:pt>
                <c:pt idx="8">
                  <c:v>43078</c:v>
                </c:pt>
                <c:pt idx="9">
                  <c:v>43079</c:v>
                </c:pt>
                <c:pt idx="10">
                  <c:v>43080</c:v>
                </c:pt>
                <c:pt idx="11">
                  <c:v>43081</c:v>
                </c:pt>
                <c:pt idx="12">
                  <c:v>43082</c:v>
                </c:pt>
                <c:pt idx="13">
                  <c:v>43083</c:v>
                </c:pt>
                <c:pt idx="14">
                  <c:v>43084</c:v>
                </c:pt>
                <c:pt idx="15">
                  <c:v>43085</c:v>
                </c:pt>
                <c:pt idx="16">
                  <c:v>43086</c:v>
                </c:pt>
                <c:pt idx="17">
                  <c:v>43087</c:v>
                </c:pt>
                <c:pt idx="18">
                  <c:v>43088</c:v>
                </c:pt>
                <c:pt idx="19">
                  <c:v>43089</c:v>
                </c:pt>
                <c:pt idx="20">
                  <c:v>43090</c:v>
                </c:pt>
                <c:pt idx="21">
                  <c:v>43091</c:v>
                </c:pt>
                <c:pt idx="22">
                  <c:v>43092</c:v>
                </c:pt>
                <c:pt idx="23">
                  <c:v>43093</c:v>
                </c:pt>
                <c:pt idx="24">
                  <c:v>43094</c:v>
                </c:pt>
                <c:pt idx="25">
                  <c:v>43095</c:v>
                </c:pt>
                <c:pt idx="26">
                  <c:v>43096</c:v>
                </c:pt>
                <c:pt idx="27">
                  <c:v>43097</c:v>
                </c:pt>
                <c:pt idx="28">
                  <c:v>43098</c:v>
                </c:pt>
                <c:pt idx="29">
                  <c:v>43099</c:v>
                </c:pt>
                <c:pt idx="30">
                  <c:v>43100</c:v>
                </c:pt>
              </c:numCache>
            </c:numRef>
          </c:cat>
          <c:val>
            <c:numRef>
              <c:f>'A7 Dust'!$H$32:$AL$32</c:f>
              <c:numCache>
                <c:formatCode>0</c:formatCode>
                <c:ptCount val="31"/>
                <c:pt idx="0">
                  <c:v>3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3</c:v>
                </c:pt>
                <c:pt idx="15">
                  <c:v>5</c:v>
                </c:pt>
                <c:pt idx="16">
                  <c:v>4</c:v>
                </c:pt>
                <c:pt idx="17">
                  <c:v>2</c:v>
                </c:pt>
                <c:pt idx="18">
                  <c:v>2</c:v>
                </c:pt>
                <c:pt idx="19">
                  <c:v>5</c:v>
                </c:pt>
                <c:pt idx="20">
                  <c:v>5</c:v>
                </c:pt>
                <c:pt idx="21">
                  <c:v>2</c:v>
                </c:pt>
                <c:pt idx="22">
                  <c:v>0</c:v>
                </c:pt>
                <c:pt idx="23">
                  <c:v>4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88-413C-9F2F-19F92B18CF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666496"/>
        <c:axId val="198668288"/>
      </c:lineChart>
      <c:dateAx>
        <c:axId val="198666496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668288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866828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6664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85" name="Chart 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265" name="Chart 1">
          <a:extLst>
            <a:ext uri="{FF2B5EF4-FFF2-40B4-BE49-F238E27FC236}">
              <a16:creationId xmlns:a16="http://schemas.microsoft.com/office/drawing/2014/main" id="{00000000-0008-0000-0100-000079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266" name="Chart 2">
          <a:extLst>
            <a:ext uri="{FF2B5EF4-FFF2-40B4-BE49-F238E27FC236}">
              <a16:creationId xmlns:a16="http://schemas.microsoft.com/office/drawing/2014/main" id="{00000000-0008-0000-0100-00007A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229" name="Chart 1">
          <a:extLst>
            <a:ext uri="{FF2B5EF4-FFF2-40B4-BE49-F238E27FC236}">
              <a16:creationId xmlns:a16="http://schemas.microsoft.com/office/drawing/2014/main" id="{00000000-0008-0000-0200-00003D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109" name="Chart 1">
          <a:extLst>
            <a:ext uri="{FF2B5EF4-FFF2-40B4-BE49-F238E27FC236}">
              <a16:creationId xmlns:a16="http://schemas.microsoft.com/office/drawing/2014/main" id="{00000000-0008-0000-0300-00003D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133" name="Chart 1">
          <a:extLst>
            <a:ext uri="{FF2B5EF4-FFF2-40B4-BE49-F238E27FC236}">
              <a16:creationId xmlns:a16="http://schemas.microsoft.com/office/drawing/2014/main" id="{00000000-0008-0000-0400-00003D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>
          <a:extLst xmlns:a="http://schemas.openxmlformats.org/drawingml/2006/main">
            <a:ext uri="{FF2B5EF4-FFF2-40B4-BE49-F238E27FC236}">
              <a16:creationId xmlns:a16="http://schemas.microsoft.com/office/drawing/2014/main" id="{FEE019E4-B5CE-46C4-AF05-1FA17765872B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241" name="Chart 1">
          <a:extLst>
            <a:ext uri="{FF2B5EF4-FFF2-40B4-BE49-F238E27FC236}">
              <a16:creationId xmlns:a16="http://schemas.microsoft.com/office/drawing/2014/main" id="{00000000-0008-0000-0500-000079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242" name="Chart 2">
          <a:extLst>
            <a:ext uri="{FF2B5EF4-FFF2-40B4-BE49-F238E27FC236}">
              <a16:creationId xmlns:a16="http://schemas.microsoft.com/office/drawing/2014/main" id="{00000000-0008-0000-0500-00007A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45115" name="Chart 1">
          <a:extLst>
            <a:ext uri="{FF2B5EF4-FFF2-40B4-BE49-F238E27FC236}">
              <a16:creationId xmlns:a16="http://schemas.microsoft.com/office/drawing/2014/main" id="{00000000-0008-0000-0600-00003BB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421" name="Chart 1">
          <a:extLst>
            <a:ext uri="{FF2B5EF4-FFF2-40B4-BE49-F238E27FC236}">
              <a16:creationId xmlns:a16="http://schemas.microsoft.com/office/drawing/2014/main" id="{00000000-0008-0000-0700-00003D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445" name="Chart 1">
          <a:extLst>
            <a:ext uri="{FF2B5EF4-FFF2-40B4-BE49-F238E27FC236}">
              <a16:creationId xmlns:a16="http://schemas.microsoft.com/office/drawing/2014/main" id="{00000000-0008-0000-0800-00003D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325" name="Chart 1">
          <a:extLst>
            <a:ext uri="{FF2B5EF4-FFF2-40B4-BE49-F238E27FC236}">
              <a16:creationId xmlns:a16="http://schemas.microsoft.com/office/drawing/2014/main" id="{00000000-0008-0000-0900-00003D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349" name="Chart 1">
          <a:extLst>
            <a:ext uri="{FF2B5EF4-FFF2-40B4-BE49-F238E27FC236}">
              <a16:creationId xmlns:a16="http://schemas.microsoft.com/office/drawing/2014/main" id="{00000000-0008-0000-0A00-00003D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73" name="Chart 1">
          <a:extLst>
            <a:ext uri="{FF2B5EF4-FFF2-40B4-BE49-F238E27FC236}">
              <a16:creationId xmlns:a16="http://schemas.microsoft.com/office/drawing/2014/main" id="{00000000-0008-0000-0B00-00003D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97" name="Chart 1">
          <a:extLst>
            <a:ext uri="{FF2B5EF4-FFF2-40B4-BE49-F238E27FC236}">
              <a16:creationId xmlns:a16="http://schemas.microsoft.com/office/drawing/2014/main" id="{00000000-0008-0000-0C00-00003D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M82"/>
  <sheetViews>
    <sheetView showZeros="0" tabSelected="1" zoomScale="75" zoomScaleNormal="75" workbookViewId="0">
      <selection activeCell="W52" sqref="W52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6.42578125" style="5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40</v>
      </c>
      <c r="O4" s="7"/>
      <c r="P4" s="7"/>
      <c r="Q4" s="7" t="s">
        <v>42</v>
      </c>
      <c r="R4" s="56">
        <v>43070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30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R4</f>
        <v>43070</v>
      </c>
      <c r="I30" s="54">
        <f>H30+1</f>
        <v>43071</v>
      </c>
      <c r="J30" s="54">
        <f t="shared" ref="J30:AL30" si="0">I30+1</f>
        <v>43072</v>
      </c>
      <c r="K30" s="54">
        <f t="shared" si="0"/>
        <v>43073</v>
      </c>
      <c r="L30" s="54">
        <f t="shared" si="0"/>
        <v>43074</v>
      </c>
      <c r="M30" s="54">
        <f t="shared" si="0"/>
        <v>43075</v>
      </c>
      <c r="N30" s="54">
        <f t="shared" si="0"/>
        <v>43076</v>
      </c>
      <c r="O30" s="54">
        <f t="shared" si="0"/>
        <v>43077</v>
      </c>
      <c r="P30" s="54">
        <f t="shared" si="0"/>
        <v>43078</v>
      </c>
      <c r="Q30" s="54">
        <f t="shared" si="0"/>
        <v>43079</v>
      </c>
      <c r="R30" s="54">
        <f t="shared" si="0"/>
        <v>43080</v>
      </c>
      <c r="S30" s="54">
        <f t="shared" si="0"/>
        <v>43081</v>
      </c>
      <c r="T30" s="54">
        <f t="shared" si="0"/>
        <v>43082</v>
      </c>
      <c r="U30" s="54">
        <f t="shared" si="0"/>
        <v>43083</v>
      </c>
      <c r="V30" s="54">
        <f t="shared" si="0"/>
        <v>43084</v>
      </c>
      <c r="W30" s="54">
        <f t="shared" si="0"/>
        <v>43085</v>
      </c>
      <c r="X30" s="54">
        <f t="shared" si="0"/>
        <v>43086</v>
      </c>
      <c r="Y30" s="54">
        <f t="shared" si="0"/>
        <v>43087</v>
      </c>
      <c r="Z30" s="54">
        <f t="shared" si="0"/>
        <v>43088</v>
      </c>
      <c r="AA30" s="54">
        <f t="shared" si="0"/>
        <v>43089</v>
      </c>
      <c r="AB30" s="54">
        <f t="shared" si="0"/>
        <v>43090</v>
      </c>
      <c r="AC30" s="54">
        <f t="shared" si="0"/>
        <v>43091</v>
      </c>
      <c r="AD30" s="54">
        <f t="shared" si="0"/>
        <v>43092</v>
      </c>
      <c r="AE30" s="54">
        <f t="shared" si="0"/>
        <v>43093</v>
      </c>
      <c r="AF30" s="54">
        <f t="shared" si="0"/>
        <v>43094</v>
      </c>
      <c r="AG30" s="54">
        <f t="shared" si="0"/>
        <v>43095</v>
      </c>
      <c r="AH30" s="54">
        <f t="shared" si="0"/>
        <v>43096</v>
      </c>
      <c r="AI30" s="54">
        <f t="shared" si="0"/>
        <v>43097</v>
      </c>
      <c r="AJ30" s="54">
        <f t="shared" si="0"/>
        <v>43098</v>
      </c>
      <c r="AK30" s="54">
        <f t="shared" si="0"/>
        <v>43099</v>
      </c>
      <c r="AL30" s="54">
        <f t="shared" si="0"/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27">
        <v>10</v>
      </c>
      <c r="AL31" s="27">
        <v>10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10</v>
      </c>
      <c r="E32" s="59" t="s">
        <v>15</v>
      </c>
      <c r="F32" s="59"/>
      <c r="G32" s="60"/>
      <c r="H32" s="30">
        <v>5</v>
      </c>
      <c r="I32" s="30">
        <v>6</v>
      </c>
      <c r="J32" s="30">
        <v>6</v>
      </c>
      <c r="K32" s="30">
        <v>7</v>
      </c>
      <c r="L32" s="30">
        <v>0</v>
      </c>
      <c r="M32" s="30">
        <v>0</v>
      </c>
      <c r="N32" s="30">
        <v>0</v>
      </c>
      <c r="O32" s="30">
        <v>6</v>
      </c>
      <c r="P32" s="30">
        <v>4</v>
      </c>
      <c r="Q32" s="30">
        <v>6</v>
      </c>
      <c r="R32" s="30">
        <v>5</v>
      </c>
      <c r="S32" s="30">
        <v>6</v>
      </c>
      <c r="T32" s="30">
        <v>5</v>
      </c>
      <c r="U32" s="30">
        <v>6</v>
      </c>
      <c r="V32" s="30">
        <v>7</v>
      </c>
      <c r="W32" s="30">
        <v>7</v>
      </c>
      <c r="X32" s="30">
        <v>7</v>
      </c>
      <c r="Y32" s="30">
        <v>6</v>
      </c>
      <c r="Z32" s="30">
        <v>6</v>
      </c>
      <c r="AA32" s="30">
        <v>3</v>
      </c>
      <c r="AB32" s="30">
        <v>5</v>
      </c>
      <c r="AC32" s="30">
        <v>0</v>
      </c>
      <c r="AD32" s="30">
        <v>0</v>
      </c>
      <c r="AE32" s="30">
        <v>10</v>
      </c>
      <c r="AF32" s="30">
        <v>9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1">IF(H31="","N",IF(H32="","N",IF(H32&gt;H31,"Y","N")))</f>
        <v>N</v>
      </c>
      <c r="I35" s="27" t="str">
        <f t="shared" si="1"/>
        <v>N</v>
      </c>
      <c r="J35" s="27" t="str">
        <f t="shared" si="1"/>
        <v>N</v>
      </c>
      <c r="K35" s="27" t="str">
        <f t="shared" si="1"/>
        <v>N</v>
      </c>
      <c r="L35" s="27" t="str">
        <f t="shared" si="1"/>
        <v>N</v>
      </c>
      <c r="M35" s="27" t="str">
        <f t="shared" si="1"/>
        <v>N</v>
      </c>
      <c r="N35" s="27" t="str">
        <f t="shared" si="1"/>
        <v>N</v>
      </c>
      <c r="O35" s="27" t="str">
        <f t="shared" si="1"/>
        <v>N</v>
      </c>
      <c r="P35" s="27" t="str">
        <f t="shared" si="1"/>
        <v>N</v>
      </c>
      <c r="Q35" s="27" t="str">
        <f t="shared" si="1"/>
        <v>N</v>
      </c>
      <c r="R35" s="27" t="str">
        <f t="shared" si="1"/>
        <v>N</v>
      </c>
      <c r="S35" s="27" t="str">
        <f t="shared" si="1"/>
        <v>N</v>
      </c>
      <c r="T35" s="27" t="str">
        <f t="shared" si="1"/>
        <v>N</v>
      </c>
      <c r="U35" s="27" t="str">
        <f t="shared" si="1"/>
        <v>N</v>
      </c>
      <c r="V35" s="27" t="str">
        <f t="shared" si="1"/>
        <v>N</v>
      </c>
      <c r="W35" s="27" t="str">
        <f t="shared" si="1"/>
        <v>N</v>
      </c>
      <c r="X35" s="27" t="str">
        <f t="shared" si="1"/>
        <v>N</v>
      </c>
      <c r="Y35" s="27" t="str">
        <f t="shared" si="1"/>
        <v>N</v>
      </c>
      <c r="Z35" s="27" t="str">
        <f t="shared" si="1"/>
        <v>N</v>
      </c>
      <c r="AA35" s="27" t="str">
        <f t="shared" si="1"/>
        <v>N</v>
      </c>
      <c r="AB35" s="27" t="str">
        <f t="shared" si="1"/>
        <v>N</v>
      </c>
      <c r="AC35" s="27" t="str">
        <f t="shared" si="1"/>
        <v>N</v>
      </c>
      <c r="AD35" s="27" t="str">
        <f t="shared" si="1"/>
        <v>N</v>
      </c>
      <c r="AE35" s="27" t="str">
        <f t="shared" si="1"/>
        <v>N</v>
      </c>
      <c r="AF35" s="27" t="str">
        <f t="shared" si="1"/>
        <v>N</v>
      </c>
      <c r="AG35" s="27" t="str">
        <f t="shared" si="1"/>
        <v>N</v>
      </c>
      <c r="AH35" s="27" t="str">
        <f t="shared" si="1"/>
        <v>N</v>
      </c>
      <c r="AI35" s="27" t="str">
        <f t="shared" si="1"/>
        <v>N</v>
      </c>
      <c r="AJ35" s="27" t="str">
        <f t="shared" si="1"/>
        <v>N</v>
      </c>
      <c r="AK35" s="31" t="str">
        <f t="shared" si="1"/>
        <v>N</v>
      </c>
      <c r="AL35" s="27" t="str">
        <f t="shared" si="1"/>
        <v>N</v>
      </c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">
        <v>60</v>
      </c>
      <c r="D40" s="58"/>
      <c r="E40" s="58"/>
      <c r="F40" s="58"/>
      <c r="G40" s="58"/>
      <c r="I40" s="37"/>
      <c r="J40" s="39" t="s">
        <v>13</v>
      </c>
      <c r="K40" s="57">
        <f ca="1">TODAY()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N195"/>
  <sheetViews>
    <sheetView showZeros="0" zoomScale="75" zoomScaleNormal="75" workbookViewId="0">
      <selection activeCell="AB36" sqref="AB36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17" width="5.7109375" style="5" customWidth="1"/>
    <col min="18" max="18" width="14" style="5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5">
      <c r="A2" s="1"/>
      <c r="C2" s="45" t="s">
        <v>41</v>
      </c>
      <c r="D2" s="46"/>
      <c r="E2" s="46"/>
      <c r="F2" s="46"/>
      <c r="G2" s="46"/>
      <c r="H2" s="46"/>
      <c r="I2" s="10"/>
      <c r="J2" s="10"/>
      <c r="K2" s="10"/>
      <c r="L2" s="10"/>
      <c r="M2" s="10"/>
      <c r="N2" s="10" t="s">
        <v>38</v>
      </c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38" ht="12.75" customHeight="1" x14ac:dyDescent="0.2">
      <c r="A3" s="1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38" ht="12.75" customHeight="1" x14ac:dyDescent="0.25">
      <c r="A4" s="1"/>
      <c r="C4" s="45" t="s">
        <v>39</v>
      </c>
      <c r="D4" s="45"/>
      <c r="E4" s="45"/>
      <c r="F4" s="45"/>
      <c r="G4" s="45"/>
      <c r="H4" s="45"/>
      <c r="I4" s="10"/>
      <c r="J4" s="10"/>
      <c r="K4" s="10"/>
      <c r="L4" s="10"/>
      <c r="M4" s="10"/>
      <c r="N4" s="10" t="s">
        <v>50</v>
      </c>
      <c r="O4" s="10"/>
      <c r="P4" s="10"/>
      <c r="Q4" s="10" t="s">
        <v>42</v>
      </c>
      <c r="R4" s="56">
        <f>'A8 Dust'!R4</f>
        <v>43070</v>
      </c>
      <c r="S4" s="10"/>
      <c r="T4" s="10"/>
      <c r="U4" s="10"/>
      <c r="V4" s="10"/>
      <c r="W4" s="10"/>
      <c r="X4" s="10"/>
    </row>
    <row r="5" spans="1:38" ht="12.75" customHeight="1" x14ac:dyDescent="0.25">
      <c r="A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3"/>
      <c r="W5" s="13"/>
      <c r="X5" s="13"/>
    </row>
    <row r="6" spans="1:38" ht="12.75" customHeight="1" x14ac:dyDescent="0.25">
      <c r="A6" s="1"/>
      <c r="C6" s="14" t="s">
        <v>30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47"/>
      <c r="Q6" s="47"/>
      <c r="R6" s="47"/>
      <c r="S6" s="47"/>
      <c r="T6" s="16"/>
      <c r="U6" s="48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2.75" customHeight="1" x14ac:dyDescent="0.2">
      <c r="A30" s="25"/>
      <c r="B30" s="62" t="s">
        <v>0</v>
      </c>
      <c r="C30" s="66"/>
      <c r="D30" s="67"/>
      <c r="E30" s="62" t="s">
        <v>1</v>
      </c>
      <c r="F30" s="66"/>
      <c r="G30" s="66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4" t="s">
        <v>2</v>
      </c>
      <c r="B31" s="62"/>
      <c r="C31" s="67"/>
      <c r="D31" s="28"/>
      <c r="E31" s="60" t="s">
        <v>3</v>
      </c>
      <c r="F31" s="68"/>
      <c r="G31" s="68"/>
      <c r="H31" s="27">
        <v>200</v>
      </c>
      <c r="I31" s="27">
        <v>200</v>
      </c>
      <c r="J31" s="27">
        <v>200</v>
      </c>
      <c r="K31" s="27">
        <v>200</v>
      </c>
      <c r="L31" s="27">
        <v>200</v>
      </c>
      <c r="M31" s="27">
        <v>200</v>
      </c>
      <c r="N31" s="27">
        <v>200</v>
      </c>
      <c r="O31" s="27">
        <v>200</v>
      </c>
      <c r="P31" s="27">
        <v>200</v>
      </c>
      <c r="Q31" s="27">
        <v>200</v>
      </c>
      <c r="R31" s="27">
        <v>200</v>
      </c>
      <c r="S31" s="27">
        <v>200</v>
      </c>
      <c r="T31" s="27">
        <v>200</v>
      </c>
      <c r="U31" s="27">
        <v>200</v>
      </c>
      <c r="V31" s="27">
        <v>200</v>
      </c>
      <c r="W31" s="27">
        <v>200</v>
      </c>
      <c r="X31" s="27">
        <v>200</v>
      </c>
      <c r="Y31" s="27">
        <v>200</v>
      </c>
      <c r="Z31" s="27">
        <v>200</v>
      </c>
      <c r="AA31" s="27">
        <v>200</v>
      </c>
      <c r="AB31" s="27">
        <v>200</v>
      </c>
      <c r="AC31" s="27">
        <v>200</v>
      </c>
      <c r="AD31" s="27">
        <v>200</v>
      </c>
      <c r="AE31" s="27">
        <v>200</v>
      </c>
      <c r="AF31" s="27">
        <v>200</v>
      </c>
      <c r="AG31" s="27">
        <v>200</v>
      </c>
      <c r="AH31" s="27">
        <v>200</v>
      </c>
      <c r="AI31" s="27">
        <v>200</v>
      </c>
      <c r="AJ31" s="27">
        <v>200</v>
      </c>
      <c r="AK31" s="27">
        <v>200</v>
      </c>
      <c r="AL31" s="27">
        <v>200</v>
      </c>
    </row>
    <row r="32" spans="1:38" ht="12.75" customHeight="1" x14ac:dyDescent="0.2">
      <c r="A32" s="65"/>
      <c r="B32" s="60" t="s">
        <v>4</v>
      </c>
      <c r="C32" s="69"/>
      <c r="D32" s="29">
        <f>MAX(H32:AL32)</f>
        <v>72</v>
      </c>
      <c r="E32" s="60" t="s">
        <v>15</v>
      </c>
      <c r="F32" s="68"/>
      <c r="G32" s="68"/>
      <c r="H32" s="30">
        <v>16</v>
      </c>
      <c r="I32" s="30">
        <v>23</v>
      </c>
      <c r="J32" s="30">
        <v>18</v>
      </c>
      <c r="K32" s="30">
        <v>18</v>
      </c>
      <c r="L32" s="30">
        <v>0</v>
      </c>
      <c r="M32" s="30">
        <v>0</v>
      </c>
      <c r="N32" s="30">
        <v>0</v>
      </c>
      <c r="O32" s="30">
        <v>36</v>
      </c>
      <c r="P32" s="30">
        <v>22</v>
      </c>
      <c r="Q32" s="30">
        <v>25</v>
      </c>
      <c r="R32" s="30">
        <v>22</v>
      </c>
      <c r="S32" s="30">
        <v>33</v>
      </c>
      <c r="T32" s="30">
        <v>17</v>
      </c>
      <c r="U32" s="30">
        <v>27</v>
      </c>
      <c r="V32" s="30">
        <v>42</v>
      </c>
      <c r="W32" s="30">
        <v>56</v>
      </c>
      <c r="X32" s="30">
        <v>26</v>
      </c>
      <c r="Y32" s="30">
        <v>48</v>
      </c>
      <c r="Z32" s="30">
        <v>72</v>
      </c>
      <c r="AA32" s="30">
        <v>23</v>
      </c>
      <c r="AB32" s="30">
        <v>26</v>
      </c>
      <c r="AC32" s="30">
        <v>0</v>
      </c>
      <c r="AD32" s="30">
        <v>0</v>
      </c>
      <c r="AE32" s="30">
        <v>39</v>
      </c>
      <c r="AF32" s="30">
        <v>36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8" ht="12.75" customHeight="1" x14ac:dyDescent="0.2">
      <c r="A33" s="65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8" ht="12.75" customHeight="1" x14ac:dyDescent="0.2">
      <c r="A34" s="65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5"/>
      <c r="B35" s="60" t="s">
        <v>10</v>
      </c>
      <c r="C35" s="69"/>
      <c r="D35" s="26">
        <f>COUNTIF(H35:AL35,"y")</f>
        <v>0</v>
      </c>
      <c r="E35" s="60" t="s">
        <v>11</v>
      </c>
      <c r="F35" s="68"/>
      <c r="G35" s="68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8" ht="12.75" customHeight="1" x14ac:dyDescent="0.2">
      <c r="A36" s="49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1"/>
    </row>
    <row r="37" spans="1:38" ht="12.75" customHeight="1" x14ac:dyDescent="0.2">
      <c r="A37" s="3"/>
      <c r="B37" s="3"/>
      <c r="C37" s="36"/>
      <c r="I37" s="37"/>
      <c r="J37" s="37"/>
      <c r="K37" s="38"/>
    </row>
    <row r="38" spans="1:38" ht="12.75" customHeight="1" x14ac:dyDescent="0.2">
      <c r="A38" s="3"/>
      <c r="B38" s="3"/>
      <c r="C38" s="36"/>
      <c r="I38" s="37"/>
      <c r="J38" s="37"/>
      <c r="K38" s="38"/>
    </row>
    <row r="39" spans="1:38" ht="12.75" customHeight="1" x14ac:dyDescent="0.2">
      <c r="A39" s="3"/>
      <c r="B39" s="3"/>
      <c r="C39" s="36"/>
      <c r="I39" s="37"/>
      <c r="J39" s="37"/>
      <c r="K39" s="38"/>
    </row>
    <row r="40" spans="1:38" ht="12.75" customHeight="1" x14ac:dyDescent="0.2">
      <c r="A40" s="3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</v>
      </c>
      <c r="K40" s="57">
        <f ca="1">'A8 Dust'!K40:L40</f>
        <v>43139</v>
      </c>
      <c r="L40" s="57"/>
    </row>
    <row r="41" spans="1:38" ht="12.75" customHeight="1" x14ac:dyDescent="0.2">
      <c r="A41" s="3"/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ht="12.75" customHeight="1" x14ac:dyDescent="0.2">
      <c r="I42" s="37"/>
      <c r="J42" s="37"/>
      <c r="K42" s="38"/>
    </row>
    <row r="43" spans="1:38" ht="12.75" customHeight="1" x14ac:dyDescent="0.2"/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182" spans="3:40" x14ac:dyDescent="0.2">
      <c r="C182" s="28"/>
      <c r="D182" s="61"/>
      <c r="E182" s="61"/>
      <c r="F182" s="61"/>
      <c r="G182" s="61"/>
      <c r="H182" s="61"/>
      <c r="I182" s="61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</row>
    <row r="183" spans="3:40" x14ac:dyDescent="0.2">
      <c r="C183" s="63"/>
      <c r="D183" s="61"/>
      <c r="E183" s="61"/>
      <c r="F183" s="28"/>
      <c r="G183" s="59"/>
      <c r="H183" s="59"/>
      <c r="I183" s="59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</row>
    <row r="184" spans="3:40" x14ac:dyDescent="0.2">
      <c r="C184" s="63"/>
      <c r="D184" s="59"/>
      <c r="E184" s="59"/>
      <c r="F184" s="50"/>
      <c r="G184" s="59"/>
      <c r="H184" s="59"/>
      <c r="I184" s="59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7"/>
    </row>
    <row r="185" spans="3:40" x14ac:dyDescent="0.2">
      <c r="C185" s="63"/>
      <c r="D185" s="59"/>
      <c r="E185" s="59"/>
      <c r="F185" s="26"/>
      <c r="G185" s="59"/>
      <c r="H185" s="59"/>
      <c r="I185" s="59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</row>
    <row r="186" spans="3:40" x14ac:dyDescent="0.2">
      <c r="C186" s="63"/>
      <c r="D186" s="59"/>
      <c r="E186" s="59"/>
      <c r="F186" s="26"/>
      <c r="G186" s="59"/>
      <c r="H186" s="59"/>
      <c r="I186" s="59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</row>
    <row r="187" spans="3:40" x14ac:dyDescent="0.2">
      <c r="C187" s="63"/>
      <c r="D187" s="59"/>
      <c r="E187" s="59"/>
      <c r="F187" s="26"/>
      <c r="G187" s="59"/>
      <c r="H187" s="59"/>
      <c r="I187" s="59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</row>
    <row r="190" spans="3:40" x14ac:dyDescent="0.2">
      <c r="C190" s="28"/>
      <c r="D190" s="61"/>
      <c r="E190" s="61"/>
      <c r="F190" s="61"/>
      <c r="G190" s="61"/>
      <c r="H190" s="61"/>
      <c r="I190" s="61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</row>
    <row r="191" spans="3:40" x14ac:dyDescent="0.2">
      <c r="C191" s="63"/>
      <c r="D191" s="61"/>
      <c r="E191" s="61"/>
      <c r="F191" s="28"/>
      <c r="G191" s="59"/>
      <c r="H191" s="59"/>
      <c r="I191" s="59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</row>
    <row r="192" spans="3:40" x14ac:dyDescent="0.2">
      <c r="C192" s="63"/>
      <c r="D192" s="59"/>
      <c r="E192" s="59"/>
      <c r="F192" s="50"/>
      <c r="G192" s="59"/>
      <c r="H192" s="59"/>
      <c r="I192" s="59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7"/>
    </row>
    <row r="193" spans="3:40" x14ac:dyDescent="0.2">
      <c r="C193" s="63"/>
      <c r="D193" s="59"/>
      <c r="E193" s="59"/>
      <c r="F193" s="26"/>
      <c r="G193" s="59"/>
      <c r="H193" s="59"/>
      <c r="I193" s="59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</row>
    <row r="194" spans="3:40" x14ac:dyDescent="0.2">
      <c r="C194" s="63"/>
      <c r="D194" s="59"/>
      <c r="E194" s="59"/>
      <c r="F194" s="27"/>
      <c r="G194" s="59"/>
      <c r="H194" s="59"/>
      <c r="I194" s="59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</row>
    <row r="195" spans="3:40" x14ac:dyDescent="0.2">
      <c r="C195" s="63"/>
      <c r="D195" s="59"/>
      <c r="E195" s="59"/>
      <c r="F195" s="26"/>
      <c r="G195" s="59"/>
      <c r="H195" s="59"/>
      <c r="I195" s="59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</row>
  </sheetData>
  <mergeCells count="41">
    <mergeCell ref="G182:I182"/>
    <mergeCell ref="G190:I190"/>
    <mergeCell ref="D182:F182"/>
    <mergeCell ref="D192:E192"/>
    <mergeCell ref="G187:I187"/>
    <mergeCell ref="D190:F190"/>
    <mergeCell ref="G192:I192"/>
    <mergeCell ref="G191:I191"/>
    <mergeCell ref="D183:E183"/>
    <mergeCell ref="G183:I183"/>
    <mergeCell ref="D184:E184"/>
    <mergeCell ref="G184:I184"/>
    <mergeCell ref="D185:E185"/>
    <mergeCell ref="G185:I185"/>
    <mergeCell ref="G186:I186"/>
    <mergeCell ref="D186:E186"/>
    <mergeCell ref="C183:C187"/>
    <mergeCell ref="C191:C195"/>
    <mergeCell ref="D191:E191"/>
    <mergeCell ref="D193:E193"/>
    <mergeCell ref="G193:I193"/>
    <mergeCell ref="G195:I195"/>
    <mergeCell ref="D194:E194"/>
    <mergeCell ref="G194:I194"/>
    <mergeCell ref="D195:E195"/>
    <mergeCell ref="D187:E187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L74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C2" s="7" t="s">
        <v>41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10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10"/>
      <c r="W3" s="10"/>
      <c r="X3" s="10"/>
    </row>
    <row r="4" spans="1:38" ht="12.75" customHeight="1" x14ac:dyDescent="0.2">
      <c r="A4" s="1"/>
      <c r="C4" s="7" t="s">
        <v>39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51</v>
      </c>
      <c r="O4" s="7"/>
      <c r="P4" s="7"/>
      <c r="Q4" s="7" t="s">
        <v>42</v>
      </c>
      <c r="R4" s="56">
        <f>'A8 SOx'!R4</f>
        <v>43070</v>
      </c>
      <c r="S4" s="7"/>
      <c r="T4" s="7"/>
      <c r="U4" s="7"/>
      <c r="V4" s="10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3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7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22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2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450</v>
      </c>
      <c r="I31" s="27">
        <v>450</v>
      </c>
      <c r="J31" s="27">
        <v>450</v>
      </c>
      <c r="K31" s="27">
        <v>450</v>
      </c>
      <c r="L31" s="27">
        <v>450</v>
      </c>
      <c r="M31" s="27">
        <v>450</v>
      </c>
      <c r="N31" s="27">
        <v>450</v>
      </c>
      <c r="O31" s="27">
        <v>450</v>
      </c>
      <c r="P31" s="27">
        <v>450</v>
      </c>
      <c r="Q31" s="27">
        <v>450</v>
      </c>
      <c r="R31" s="27">
        <v>450</v>
      </c>
      <c r="S31" s="27">
        <v>450</v>
      </c>
      <c r="T31" s="27">
        <v>450</v>
      </c>
      <c r="U31" s="27">
        <v>450</v>
      </c>
      <c r="V31" s="27">
        <v>450</v>
      </c>
      <c r="W31" s="27">
        <v>450</v>
      </c>
      <c r="X31" s="27">
        <v>450</v>
      </c>
      <c r="Y31" s="27">
        <v>450</v>
      </c>
      <c r="Z31" s="27">
        <v>450</v>
      </c>
      <c r="AA31" s="27">
        <v>450</v>
      </c>
      <c r="AB31" s="27">
        <v>450</v>
      </c>
      <c r="AC31" s="27">
        <v>450</v>
      </c>
      <c r="AD31" s="27">
        <v>450</v>
      </c>
      <c r="AE31" s="27">
        <v>450</v>
      </c>
      <c r="AF31" s="27">
        <v>450</v>
      </c>
      <c r="AG31" s="27">
        <v>450</v>
      </c>
      <c r="AH31" s="27">
        <v>450</v>
      </c>
      <c r="AI31" s="27">
        <v>450</v>
      </c>
      <c r="AJ31" s="27">
        <v>450</v>
      </c>
      <c r="AK31" s="27">
        <v>450</v>
      </c>
      <c r="AL31" s="27">
        <v>450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400</v>
      </c>
      <c r="E32" s="59" t="s">
        <v>15</v>
      </c>
      <c r="F32" s="59"/>
      <c r="G32" s="60"/>
      <c r="H32" s="30">
        <v>365</v>
      </c>
      <c r="I32" s="30">
        <v>371</v>
      </c>
      <c r="J32" s="30">
        <v>398</v>
      </c>
      <c r="K32" s="30">
        <v>397</v>
      </c>
      <c r="L32" s="30">
        <v>0</v>
      </c>
      <c r="M32" s="30">
        <v>0</v>
      </c>
      <c r="N32" s="30">
        <v>0</v>
      </c>
      <c r="O32" s="30">
        <v>383</v>
      </c>
      <c r="P32" s="30">
        <v>348</v>
      </c>
      <c r="Q32" s="30">
        <v>371</v>
      </c>
      <c r="R32" s="30">
        <v>367</v>
      </c>
      <c r="S32" s="30">
        <v>385</v>
      </c>
      <c r="T32" s="30">
        <v>354</v>
      </c>
      <c r="U32" s="30">
        <v>370</v>
      </c>
      <c r="V32" s="30">
        <v>393</v>
      </c>
      <c r="W32" s="30">
        <v>395</v>
      </c>
      <c r="X32" s="30">
        <v>384</v>
      </c>
      <c r="Y32" s="30">
        <v>377</v>
      </c>
      <c r="Z32" s="30">
        <v>382</v>
      </c>
      <c r="AA32" s="30">
        <v>400</v>
      </c>
      <c r="AB32" s="30">
        <v>397</v>
      </c>
      <c r="AC32" s="30">
        <v>0</v>
      </c>
      <c r="AD32" s="30">
        <v>0</v>
      </c>
      <c r="AE32" s="30">
        <v>398</v>
      </c>
      <c r="AF32" s="30">
        <v>385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8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1"/>
    </row>
    <row r="37" spans="1:38" ht="12.75" customHeight="1" x14ac:dyDescent="0.2">
      <c r="A37" s="3"/>
      <c r="B37" s="3"/>
      <c r="C37" s="36"/>
      <c r="D37" s="3"/>
      <c r="E37" s="3"/>
      <c r="F37" s="3"/>
      <c r="G37" s="3"/>
      <c r="I37" s="37"/>
      <c r="J37" s="37"/>
    </row>
    <row r="38" spans="1:38" ht="12.75" customHeight="1" x14ac:dyDescent="0.2">
      <c r="A38" s="3"/>
      <c r="B38" s="3"/>
      <c r="C38" s="36"/>
      <c r="D38" s="3"/>
      <c r="E38" s="3"/>
      <c r="F38" s="3"/>
      <c r="G38" s="3"/>
      <c r="I38" s="37"/>
      <c r="J38" s="37"/>
    </row>
    <row r="39" spans="1:38" ht="12.75" customHeight="1" x14ac:dyDescent="0.2">
      <c r="A39" s="3"/>
      <c r="B39" s="3"/>
      <c r="C39" s="36"/>
      <c r="D39" s="3"/>
      <c r="E39" s="3"/>
      <c r="F39" s="3"/>
      <c r="G39" s="3"/>
      <c r="I39" s="37"/>
      <c r="J39" s="37"/>
    </row>
    <row r="40" spans="1:38" ht="12.75" customHeight="1" x14ac:dyDescent="0.2"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</v>
      </c>
      <c r="K40" s="57">
        <f ca="1">'A8 Dust'!K40:L40</f>
        <v>43139</v>
      </c>
      <c r="L40" s="57"/>
    </row>
    <row r="41" spans="1:38" ht="12.75" customHeight="1" x14ac:dyDescent="0.2"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x14ac:dyDescent="0.2">
      <c r="B42" s="3"/>
      <c r="C42" s="36"/>
      <c r="D42" s="3"/>
      <c r="E42" s="3"/>
      <c r="F42" s="3"/>
      <c r="G42" s="3"/>
      <c r="I42" s="37"/>
      <c r="J42" s="39"/>
    </row>
    <row r="43" spans="1:38" x14ac:dyDescent="0.2">
      <c r="B43" s="3"/>
      <c r="C43" s="36"/>
      <c r="D43" s="3"/>
      <c r="E43" s="3"/>
      <c r="F43" s="3"/>
      <c r="G43" s="3"/>
      <c r="I43" s="37"/>
      <c r="J43" s="37"/>
    </row>
    <row r="44" spans="1:38" x14ac:dyDescent="0.2">
      <c r="B44"/>
    </row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AL75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5.57031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C2" s="7" t="s">
        <v>44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C4" s="7" t="s">
        <v>39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45</v>
      </c>
      <c r="O4" s="7"/>
      <c r="P4" s="7"/>
      <c r="Q4" s="7" t="s">
        <v>42</v>
      </c>
      <c r="R4" s="56">
        <f>'A8 Dust'!R4</f>
        <v>43070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7"/>
      <c r="V6" s="40"/>
    </row>
    <row r="7" spans="1:38" ht="12.75" customHeight="1" x14ac:dyDescent="0.2"/>
    <row r="8" spans="1:38" ht="12.75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38" ht="12.7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 ht="12.7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8" ht="12.75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38" ht="12.7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</row>
    <row r="13" spans="1:38" ht="12.75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38" ht="12.75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</row>
    <row r="15" spans="1:38" ht="12.7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38" ht="12.75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ht="12.75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ht="12.75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ht="12.7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ht="12.7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ht="12.75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ht="12.75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12.75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12.7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ht="12.75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12.7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6"/>
      <c r="E31" s="59" t="s">
        <v>3</v>
      </c>
      <c r="F31" s="59"/>
      <c r="G31" s="60"/>
      <c r="H31" s="27">
        <v>50</v>
      </c>
      <c r="I31" s="27">
        <v>50</v>
      </c>
      <c r="J31" s="27">
        <v>50</v>
      </c>
      <c r="K31" s="27">
        <v>50</v>
      </c>
      <c r="L31" s="27">
        <v>50</v>
      </c>
      <c r="M31" s="27">
        <v>50</v>
      </c>
      <c r="N31" s="27">
        <v>50</v>
      </c>
      <c r="O31" s="27">
        <v>50</v>
      </c>
      <c r="P31" s="27">
        <v>50</v>
      </c>
      <c r="Q31" s="27">
        <v>50</v>
      </c>
      <c r="R31" s="27">
        <v>50</v>
      </c>
      <c r="S31" s="27">
        <v>50</v>
      </c>
      <c r="T31" s="27">
        <v>50</v>
      </c>
      <c r="U31" s="27">
        <v>50</v>
      </c>
      <c r="V31" s="27">
        <v>50</v>
      </c>
      <c r="W31" s="27">
        <v>50</v>
      </c>
      <c r="X31" s="27">
        <v>50</v>
      </c>
      <c r="Y31" s="27">
        <v>50</v>
      </c>
      <c r="Z31" s="27">
        <v>50</v>
      </c>
      <c r="AA31" s="27">
        <v>50</v>
      </c>
      <c r="AB31" s="27">
        <v>50</v>
      </c>
      <c r="AC31" s="27">
        <v>50</v>
      </c>
      <c r="AD31" s="27">
        <v>50</v>
      </c>
      <c r="AE31" s="27">
        <v>50</v>
      </c>
      <c r="AF31" s="27">
        <v>50</v>
      </c>
      <c r="AG31" s="27">
        <v>50</v>
      </c>
      <c r="AH31" s="27">
        <v>50</v>
      </c>
      <c r="AI31" s="27">
        <v>50</v>
      </c>
      <c r="AJ31" s="27">
        <v>50</v>
      </c>
      <c r="AK31" s="31">
        <v>50</v>
      </c>
      <c r="AL31" s="27">
        <v>50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26</v>
      </c>
      <c r="E32" s="59" t="s">
        <v>15</v>
      </c>
      <c r="F32" s="59"/>
      <c r="G32" s="60"/>
      <c r="H32" s="30">
        <v>9</v>
      </c>
      <c r="I32" s="30">
        <v>11</v>
      </c>
      <c r="J32" s="30">
        <v>10</v>
      </c>
      <c r="K32" s="30">
        <v>12</v>
      </c>
      <c r="L32" s="30">
        <v>0</v>
      </c>
      <c r="M32" s="30">
        <v>0</v>
      </c>
      <c r="N32" s="30">
        <v>0</v>
      </c>
      <c r="O32" s="30">
        <v>12</v>
      </c>
      <c r="P32" s="30">
        <v>11</v>
      </c>
      <c r="Q32" s="30">
        <v>11</v>
      </c>
      <c r="R32" s="30">
        <v>14</v>
      </c>
      <c r="S32" s="30">
        <v>11</v>
      </c>
      <c r="T32" s="30">
        <v>7</v>
      </c>
      <c r="U32" s="30">
        <v>13</v>
      </c>
      <c r="V32" s="30">
        <v>26</v>
      </c>
      <c r="W32" s="30">
        <v>19</v>
      </c>
      <c r="X32" s="30">
        <v>14</v>
      </c>
      <c r="Y32" s="30">
        <v>14</v>
      </c>
      <c r="Z32" s="30">
        <v>14</v>
      </c>
      <c r="AA32" s="30">
        <v>14</v>
      </c>
      <c r="AB32" s="30">
        <v>13</v>
      </c>
      <c r="AC32" s="30">
        <v>0</v>
      </c>
      <c r="AD32" s="30">
        <v>0</v>
      </c>
      <c r="AE32" s="30">
        <v>23</v>
      </c>
      <c r="AF32" s="30">
        <v>20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8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1"/>
    </row>
    <row r="37" spans="1:38" ht="12.75" customHeight="1" x14ac:dyDescent="0.2">
      <c r="A37" s="3"/>
      <c r="B37" s="3"/>
      <c r="C37" s="36"/>
      <c r="D37" s="3"/>
      <c r="I37" s="37"/>
      <c r="J37" s="37"/>
    </row>
    <row r="38" spans="1:38" ht="12.75" customHeight="1" x14ac:dyDescent="0.2">
      <c r="A38" s="3"/>
      <c r="B38" s="3"/>
      <c r="C38" s="36"/>
      <c r="D38" s="3"/>
    </row>
    <row r="39" spans="1:38" ht="12.75" customHeight="1" x14ac:dyDescent="0.2">
      <c r="A39" s="3"/>
      <c r="B39" s="3"/>
      <c r="C39" s="36"/>
      <c r="D39" s="3"/>
      <c r="I39" s="37"/>
      <c r="J39" s="37"/>
    </row>
    <row r="40" spans="1:38" ht="12.75" customHeight="1" x14ac:dyDescent="0.2">
      <c r="A40" s="3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</row>
    <row r="41" spans="1:38" ht="12.75" customHeight="1" x14ac:dyDescent="0.2"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ht="12.75" customHeight="1" x14ac:dyDescent="0.2"/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B35:C35"/>
    <mergeCell ref="E35:G35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L75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5.57031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  <c r="R1" s="7"/>
    </row>
    <row r="2" spans="1:38" ht="12.75" customHeight="1" x14ac:dyDescent="0.2">
      <c r="A2" s="1"/>
      <c r="C2" s="7" t="s">
        <v>46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R2" s="7"/>
      <c r="S2" s="7"/>
      <c r="T2" s="7"/>
      <c r="U2" s="7"/>
      <c r="V2" s="10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10"/>
      <c r="W3" s="10"/>
      <c r="X3" s="10"/>
    </row>
    <row r="4" spans="1:38" ht="12.75" customHeight="1" x14ac:dyDescent="0.2">
      <c r="A4" s="1"/>
      <c r="C4" s="7" t="s">
        <v>39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47</v>
      </c>
      <c r="O4" s="7"/>
      <c r="P4" s="7"/>
      <c r="Q4" s="7" t="s">
        <v>42</v>
      </c>
      <c r="R4" s="56">
        <f>'A8 Dust'!R4</f>
        <v>43070</v>
      </c>
      <c r="S4" s="7"/>
      <c r="T4" s="7"/>
      <c r="U4" s="7"/>
      <c r="V4" s="10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3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7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1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59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31">
        <v>10</v>
      </c>
      <c r="AL31" s="27">
        <v>10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7</v>
      </c>
      <c r="E32" s="59" t="s">
        <v>15</v>
      </c>
      <c r="F32" s="59"/>
      <c r="G32" s="59"/>
      <c r="H32" s="30">
        <v>0</v>
      </c>
      <c r="I32" s="30">
        <v>5</v>
      </c>
      <c r="J32" s="30">
        <v>1</v>
      </c>
      <c r="K32" s="30">
        <v>2</v>
      </c>
      <c r="L32" s="30">
        <v>0</v>
      </c>
      <c r="M32" s="30">
        <v>0</v>
      </c>
      <c r="N32" s="30">
        <v>0</v>
      </c>
      <c r="O32" s="30">
        <v>0</v>
      </c>
      <c r="P32" s="30">
        <v>4</v>
      </c>
      <c r="Q32" s="30">
        <v>3</v>
      </c>
      <c r="R32" s="30">
        <v>0</v>
      </c>
      <c r="S32" s="30">
        <v>4</v>
      </c>
      <c r="T32" s="30">
        <v>3</v>
      </c>
      <c r="U32" s="30">
        <v>2</v>
      </c>
      <c r="V32" s="30">
        <v>0</v>
      </c>
      <c r="W32" s="30">
        <v>4</v>
      </c>
      <c r="X32" s="30">
        <v>2</v>
      </c>
      <c r="Y32" s="30">
        <v>5</v>
      </c>
      <c r="Z32" s="30">
        <v>6</v>
      </c>
      <c r="AA32" s="30">
        <v>5</v>
      </c>
      <c r="AB32" s="30">
        <v>7</v>
      </c>
      <c r="AC32" s="30">
        <v>0</v>
      </c>
      <c r="AD32" s="30">
        <v>0</v>
      </c>
      <c r="AE32" s="30">
        <v>7</v>
      </c>
      <c r="AF32" s="30">
        <v>4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59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59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59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42" t="str">
        <f t="shared" si="0"/>
        <v>N</v>
      </c>
    </row>
    <row r="36" spans="1:38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3"/>
    </row>
    <row r="37" spans="1:38" ht="12.75" customHeight="1" x14ac:dyDescent="0.2">
      <c r="A37" s="3"/>
      <c r="B37" s="3"/>
      <c r="C37" s="36"/>
      <c r="D37" s="3"/>
      <c r="I37" s="37"/>
      <c r="J37" s="37"/>
    </row>
    <row r="38" spans="1:38" ht="12.75" customHeight="1" x14ac:dyDescent="0.2">
      <c r="A38" s="3"/>
      <c r="B38" s="3"/>
      <c r="C38" s="36"/>
      <c r="D38" s="3"/>
      <c r="I38" s="37"/>
      <c r="J38" s="37"/>
    </row>
    <row r="39" spans="1:38" ht="12.75" customHeight="1" x14ac:dyDescent="0.2">
      <c r="A39" s="3"/>
      <c r="B39" s="3"/>
      <c r="C39" s="36"/>
      <c r="D39" s="3"/>
      <c r="I39" s="37"/>
      <c r="J39" s="37"/>
    </row>
    <row r="40" spans="1:38" ht="12.75" customHeight="1" x14ac:dyDescent="0.2">
      <c r="A40" s="3"/>
      <c r="B40" s="3" t="s">
        <v>14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</row>
    <row r="41" spans="1:38" ht="12.75" customHeight="1" x14ac:dyDescent="0.2">
      <c r="A41" s="3"/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ht="12.75" customHeight="1" x14ac:dyDescent="0.2">
      <c r="A42" s="3"/>
      <c r="B42" s="3"/>
      <c r="C42" s="3"/>
      <c r="D42" s="3"/>
    </row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L75"/>
  <sheetViews>
    <sheetView showZeros="0" zoomScale="75" zoomScaleNormal="80" workbookViewId="0">
      <selection activeCell="AC40" sqref="AC40"/>
    </sheetView>
  </sheetViews>
  <sheetFormatPr defaultRowHeight="12.75" x14ac:dyDescent="0.2"/>
  <cols>
    <col min="1" max="1" width="10.7109375" style="5" customWidth="1"/>
    <col min="2" max="2" width="9.7109375" style="5" customWidth="1"/>
    <col min="3" max="3" width="6.7109375" style="5" customWidth="1"/>
    <col min="4" max="5" width="8.140625" style="5" customWidth="1"/>
    <col min="6" max="6" width="6.7109375" style="5" customWidth="1"/>
    <col min="7" max="7" width="6.85546875" style="5" customWidth="1"/>
    <col min="8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C2" s="7" t="s">
        <v>41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C4" s="7" t="s">
        <v>49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48</v>
      </c>
      <c r="O4" s="7"/>
      <c r="P4" s="7"/>
      <c r="Q4" s="7" t="s">
        <v>42</v>
      </c>
      <c r="R4" s="56">
        <f>'A8 Dust'!R4</f>
        <v>43070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5"/>
      <c r="V6" s="15"/>
      <c r="X6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1200</v>
      </c>
      <c r="I31" s="27">
        <v>1200</v>
      </c>
      <c r="J31" s="27">
        <v>1200</v>
      </c>
      <c r="K31" s="27">
        <v>1200</v>
      </c>
      <c r="L31" s="27">
        <v>1200</v>
      </c>
      <c r="M31" s="27">
        <v>1200</v>
      </c>
      <c r="N31" s="27">
        <v>1200</v>
      </c>
      <c r="O31" s="27">
        <v>1200</v>
      </c>
      <c r="P31" s="27">
        <v>1200</v>
      </c>
      <c r="Q31" s="27">
        <v>1200</v>
      </c>
      <c r="R31" s="27">
        <v>1200</v>
      </c>
      <c r="S31" s="27">
        <v>1200</v>
      </c>
      <c r="T31" s="27">
        <v>1200</v>
      </c>
      <c r="U31" s="27">
        <v>1200</v>
      </c>
      <c r="V31" s="27">
        <v>1200</v>
      </c>
      <c r="W31" s="27">
        <v>1200</v>
      </c>
      <c r="X31" s="27">
        <v>1200</v>
      </c>
      <c r="Y31" s="27">
        <v>1200</v>
      </c>
      <c r="Z31" s="27">
        <v>1200</v>
      </c>
      <c r="AA31" s="27">
        <v>1200</v>
      </c>
      <c r="AB31" s="27">
        <v>1200</v>
      </c>
      <c r="AC31" s="27">
        <v>1200</v>
      </c>
      <c r="AD31" s="27">
        <v>1200</v>
      </c>
      <c r="AE31" s="27">
        <v>1200</v>
      </c>
      <c r="AF31" s="27">
        <v>1200</v>
      </c>
      <c r="AG31" s="27">
        <v>1200</v>
      </c>
      <c r="AH31" s="27">
        <v>1200</v>
      </c>
      <c r="AI31" s="27">
        <v>1200</v>
      </c>
      <c r="AJ31" s="27">
        <v>1200</v>
      </c>
      <c r="AK31" s="31">
        <v>1200</v>
      </c>
      <c r="AL31" s="27">
        <v>1200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602</v>
      </c>
      <c r="E32" s="59" t="s">
        <v>15</v>
      </c>
      <c r="F32" s="59"/>
      <c r="G32" s="60"/>
      <c r="H32" s="30">
        <v>399</v>
      </c>
      <c r="I32" s="30">
        <v>444</v>
      </c>
      <c r="J32" s="30">
        <v>415</v>
      </c>
      <c r="K32" s="30">
        <v>437</v>
      </c>
      <c r="L32" s="30">
        <v>0</v>
      </c>
      <c r="M32" s="30">
        <v>0</v>
      </c>
      <c r="N32" s="30">
        <v>0</v>
      </c>
      <c r="O32" s="30">
        <v>520</v>
      </c>
      <c r="P32" s="30">
        <v>482</v>
      </c>
      <c r="Q32" s="30">
        <v>481</v>
      </c>
      <c r="R32" s="30">
        <v>488</v>
      </c>
      <c r="S32" s="30">
        <v>492</v>
      </c>
      <c r="T32" s="30">
        <v>373</v>
      </c>
      <c r="U32" s="30">
        <v>472</v>
      </c>
      <c r="V32" s="30">
        <v>602</v>
      </c>
      <c r="W32" s="30">
        <v>578</v>
      </c>
      <c r="X32" s="30">
        <v>501</v>
      </c>
      <c r="Y32" s="30">
        <v>426</v>
      </c>
      <c r="Z32" s="30">
        <v>429</v>
      </c>
      <c r="AA32" s="30">
        <v>394</v>
      </c>
      <c r="AB32" s="30">
        <v>459</v>
      </c>
      <c r="AC32" s="30">
        <v>0</v>
      </c>
      <c r="AD32" s="30">
        <v>0</v>
      </c>
      <c r="AE32" s="30">
        <v>494</v>
      </c>
      <c r="AF32" s="30">
        <v>512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3"/>
      <c r="B35" s="59" t="s">
        <v>10</v>
      </c>
      <c r="C35" s="59"/>
      <c r="D35" s="44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8" ht="12.75" customHeight="1" x14ac:dyDescent="0.2">
      <c r="A36" s="32"/>
      <c r="B36" s="33"/>
      <c r="C36" s="33"/>
      <c r="D36" s="3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8" ht="12.75" customHeight="1" x14ac:dyDescent="0.2">
      <c r="A37" s="3"/>
      <c r="B37" s="3"/>
      <c r="C37" s="36"/>
      <c r="D37" s="3"/>
      <c r="I37" s="37"/>
      <c r="J37" s="37"/>
      <c r="K37" s="38"/>
      <c r="L37" s="38"/>
    </row>
    <row r="38" spans="1:38" ht="12.75" customHeight="1" x14ac:dyDescent="0.2">
      <c r="A38" s="3"/>
      <c r="B38" s="3"/>
      <c r="C38" s="36"/>
      <c r="D38" s="3"/>
      <c r="I38" s="37"/>
      <c r="J38" s="37"/>
      <c r="K38" s="38"/>
      <c r="L38" s="38"/>
    </row>
    <row r="39" spans="1:38" ht="12.75" customHeight="1" x14ac:dyDescent="0.2">
      <c r="A39" s="3"/>
      <c r="B39" s="3"/>
      <c r="C39" s="3"/>
      <c r="D39" s="3"/>
      <c r="I39" s="37"/>
      <c r="J39" s="37"/>
      <c r="K39" s="38"/>
      <c r="L39" s="38"/>
    </row>
    <row r="40" spans="1:38" ht="12.75" customHeight="1" x14ac:dyDescent="0.2">
      <c r="A40" s="3"/>
      <c r="B40" s="3" t="s">
        <v>14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</v>
      </c>
      <c r="K40" s="57">
        <f ca="1">'A8 Dust'!K40:L40</f>
        <v>43139</v>
      </c>
      <c r="L40" s="57"/>
    </row>
    <row r="41" spans="1:38" ht="12.75" customHeight="1" x14ac:dyDescent="0.2">
      <c r="A41" s="3"/>
      <c r="B41" s="53" t="s">
        <v>43</v>
      </c>
      <c r="C41" s="36"/>
      <c r="D41" s="3"/>
      <c r="E41" s="3"/>
      <c r="F41" s="3"/>
      <c r="G41" s="3"/>
      <c r="I41" s="37"/>
      <c r="J41" s="37"/>
    </row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L74"/>
  <sheetViews>
    <sheetView zoomScale="75" zoomScaleNormal="75" workbookViewId="0">
      <selection activeCell="S54" sqref="S54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C2" s="7" t="s">
        <v>37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10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10"/>
      <c r="W3" s="10"/>
      <c r="X3" s="10"/>
    </row>
    <row r="4" spans="1:38" ht="12.75" customHeight="1" x14ac:dyDescent="0.2">
      <c r="A4" s="1"/>
      <c r="C4" s="7" t="s">
        <v>39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52</v>
      </c>
      <c r="O4" s="7"/>
      <c r="P4" s="7"/>
      <c r="Q4" s="7" t="s">
        <v>42</v>
      </c>
      <c r="R4" s="56">
        <f>'A8 Dust'!R4</f>
        <v>43070</v>
      </c>
      <c r="S4" s="7"/>
      <c r="T4" s="7"/>
      <c r="U4" s="7"/>
      <c r="V4" s="10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3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7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22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2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70</v>
      </c>
      <c r="I31" s="27">
        <v>70</v>
      </c>
      <c r="J31" s="27">
        <v>70</v>
      </c>
      <c r="K31" s="27">
        <v>70</v>
      </c>
      <c r="L31" s="27">
        <v>70</v>
      </c>
      <c r="M31" s="27">
        <v>70</v>
      </c>
      <c r="N31" s="27">
        <v>70</v>
      </c>
      <c r="O31" s="27">
        <v>70</v>
      </c>
      <c r="P31" s="27">
        <v>70</v>
      </c>
      <c r="Q31" s="27">
        <v>70</v>
      </c>
      <c r="R31" s="27">
        <v>70</v>
      </c>
      <c r="S31" s="27">
        <v>70</v>
      </c>
      <c r="T31" s="27">
        <v>70</v>
      </c>
      <c r="U31" s="27">
        <v>70</v>
      </c>
      <c r="V31" s="27">
        <v>70</v>
      </c>
      <c r="W31" s="27">
        <v>70</v>
      </c>
      <c r="X31" s="27">
        <v>70</v>
      </c>
      <c r="Y31" s="27">
        <v>70</v>
      </c>
      <c r="Z31" s="27">
        <v>70</v>
      </c>
      <c r="AA31" s="27">
        <v>70</v>
      </c>
      <c r="AB31" s="27">
        <v>70</v>
      </c>
      <c r="AC31" s="27">
        <v>70</v>
      </c>
      <c r="AD31" s="27">
        <v>70</v>
      </c>
      <c r="AE31" s="27">
        <v>70</v>
      </c>
      <c r="AF31" s="27">
        <v>70</v>
      </c>
      <c r="AG31" s="27">
        <v>70</v>
      </c>
      <c r="AH31" s="27">
        <v>70</v>
      </c>
      <c r="AI31" s="27">
        <v>70</v>
      </c>
      <c r="AJ31" s="27">
        <v>70</v>
      </c>
      <c r="AK31" s="31">
        <v>70</v>
      </c>
      <c r="AL31" s="27">
        <v>70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22</v>
      </c>
      <c r="E32" s="59" t="s">
        <v>15</v>
      </c>
      <c r="F32" s="59"/>
      <c r="G32" s="60"/>
      <c r="H32" s="30">
        <v>10</v>
      </c>
      <c r="I32" s="30">
        <v>14</v>
      </c>
      <c r="J32" s="30">
        <v>11</v>
      </c>
      <c r="K32" s="30">
        <v>11</v>
      </c>
      <c r="L32" s="30">
        <v>0</v>
      </c>
      <c r="M32" s="30">
        <v>0</v>
      </c>
      <c r="N32" s="30">
        <v>0</v>
      </c>
      <c r="O32" s="30">
        <v>15</v>
      </c>
      <c r="P32" s="30">
        <v>17</v>
      </c>
      <c r="Q32" s="30">
        <v>22</v>
      </c>
      <c r="R32" s="30">
        <v>17</v>
      </c>
      <c r="S32" s="30">
        <v>18</v>
      </c>
      <c r="T32" s="30">
        <v>13</v>
      </c>
      <c r="U32" s="30">
        <v>16</v>
      </c>
      <c r="V32" s="30">
        <v>17</v>
      </c>
      <c r="W32" s="30">
        <v>16</v>
      </c>
      <c r="X32" s="30">
        <v>20</v>
      </c>
      <c r="Y32" s="30">
        <v>12</v>
      </c>
      <c r="Z32" s="30">
        <v>14</v>
      </c>
      <c r="AA32" s="30">
        <v>10</v>
      </c>
      <c r="AB32" s="30">
        <v>15</v>
      </c>
      <c r="AC32" s="30">
        <v>0</v>
      </c>
      <c r="AD32" s="30">
        <v>0</v>
      </c>
      <c r="AE32" s="30">
        <v>13</v>
      </c>
      <c r="AF32" s="30">
        <v>15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31"/>
      <c r="AL34" s="27"/>
    </row>
    <row r="35" spans="1:38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8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1"/>
    </row>
    <row r="37" spans="1:38" ht="12.75" customHeight="1" x14ac:dyDescent="0.2">
      <c r="A37" s="3"/>
      <c r="B37" s="3"/>
      <c r="C37" s="36"/>
      <c r="D37" s="3"/>
      <c r="E37" s="3"/>
      <c r="F37" s="3"/>
      <c r="G37" s="3"/>
      <c r="I37" s="37"/>
      <c r="J37" s="37"/>
    </row>
    <row r="38" spans="1:38" ht="12.75" customHeight="1" x14ac:dyDescent="0.2">
      <c r="A38" s="3"/>
      <c r="B38" s="3"/>
      <c r="C38" s="36"/>
      <c r="D38" s="3"/>
      <c r="E38" s="3"/>
      <c r="F38" s="3"/>
      <c r="G38" s="3"/>
      <c r="I38" s="37"/>
      <c r="J38" s="37"/>
    </row>
    <row r="39" spans="1:38" ht="12.75" customHeight="1" x14ac:dyDescent="0.2">
      <c r="A39" s="3"/>
      <c r="B39" s="3"/>
      <c r="C39" s="36"/>
      <c r="D39" s="3"/>
      <c r="E39" s="3"/>
      <c r="F39" s="3"/>
      <c r="G39" s="3"/>
      <c r="I39" s="37"/>
      <c r="J39" s="37"/>
    </row>
    <row r="40" spans="1:38" ht="12.75" customHeight="1" x14ac:dyDescent="0.2"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</v>
      </c>
      <c r="K40" s="57">
        <f ca="1">'A8 Dust'!K40:L40</f>
        <v>43139</v>
      </c>
      <c r="L40" s="57"/>
    </row>
    <row r="41" spans="1:38" ht="12.75" customHeight="1" x14ac:dyDescent="0.2"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x14ac:dyDescent="0.2">
      <c r="B42" s="3"/>
      <c r="C42" s="36"/>
      <c r="D42" s="3"/>
      <c r="E42" s="3"/>
      <c r="F42" s="3"/>
      <c r="G42" s="3"/>
      <c r="I42" s="37"/>
      <c r="J42" s="39"/>
    </row>
    <row r="43" spans="1:38" x14ac:dyDescent="0.2">
      <c r="B43" s="3"/>
      <c r="C43" s="36"/>
      <c r="D43" s="3"/>
      <c r="E43" s="3"/>
      <c r="F43" s="3"/>
      <c r="G43" s="3"/>
      <c r="I43" s="37"/>
      <c r="J43" s="37"/>
    </row>
    <row r="44" spans="1:38" x14ac:dyDescent="0.2">
      <c r="B44"/>
    </row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</sheetData>
  <mergeCells count="15">
    <mergeCell ref="K40:L40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E35:G35"/>
    <mergeCell ref="C40:G40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M82"/>
  <sheetViews>
    <sheetView showZeros="0" zoomScale="75" zoomScaleNormal="75" workbookViewId="0">
      <selection activeCell="W36" sqref="W36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59</v>
      </c>
      <c r="O4" s="7"/>
      <c r="P4" s="7"/>
      <c r="Q4" s="7" t="s">
        <v>42</v>
      </c>
      <c r="R4" s="56">
        <f>'A8 Dust'!R4</f>
        <v>43070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33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29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20</v>
      </c>
      <c r="I31" s="27">
        <v>20</v>
      </c>
      <c r="J31" s="27">
        <v>20</v>
      </c>
      <c r="K31" s="27">
        <v>20</v>
      </c>
      <c r="L31" s="27">
        <v>20</v>
      </c>
      <c r="M31" s="27">
        <v>20</v>
      </c>
      <c r="N31" s="27">
        <v>20</v>
      </c>
      <c r="O31" s="27">
        <v>20</v>
      </c>
      <c r="P31" s="27">
        <v>20</v>
      </c>
      <c r="Q31" s="27">
        <v>20</v>
      </c>
      <c r="R31" s="27">
        <v>20</v>
      </c>
      <c r="S31" s="27">
        <v>20</v>
      </c>
      <c r="T31" s="27">
        <v>20</v>
      </c>
      <c r="U31" s="27">
        <v>20</v>
      </c>
      <c r="V31" s="27">
        <v>20</v>
      </c>
      <c r="W31" s="27">
        <v>20</v>
      </c>
      <c r="X31" s="27">
        <v>20</v>
      </c>
      <c r="Y31" s="27">
        <v>20</v>
      </c>
      <c r="Z31" s="27">
        <v>20</v>
      </c>
      <c r="AA31" s="27">
        <v>20</v>
      </c>
      <c r="AB31" s="27">
        <v>20</v>
      </c>
      <c r="AC31" s="27">
        <v>20</v>
      </c>
      <c r="AD31" s="27">
        <v>20</v>
      </c>
      <c r="AE31" s="27">
        <v>20</v>
      </c>
      <c r="AF31" s="27">
        <v>20</v>
      </c>
      <c r="AG31" s="27">
        <v>20</v>
      </c>
      <c r="AH31" s="27">
        <v>20</v>
      </c>
      <c r="AI31" s="27">
        <v>20</v>
      </c>
      <c r="AJ31" s="27">
        <v>20</v>
      </c>
      <c r="AK31" s="27">
        <v>20</v>
      </c>
      <c r="AL31" s="27">
        <v>20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3</v>
      </c>
      <c r="E32" s="59" t="s">
        <v>28</v>
      </c>
      <c r="F32" s="59"/>
      <c r="G32" s="60"/>
      <c r="H32" s="30">
        <v>1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1</v>
      </c>
      <c r="R32" s="30">
        <v>1</v>
      </c>
      <c r="S32" s="30">
        <v>1</v>
      </c>
      <c r="T32" s="30">
        <v>1</v>
      </c>
      <c r="U32" s="30">
        <v>1</v>
      </c>
      <c r="V32" s="30">
        <v>1</v>
      </c>
      <c r="W32" s="30">
        <v>1</v>
      </c>
      <c r="X32" s="30">
        <v>1</v>
      </c>
      <c r="Y32" s="30">
        <v>2</v>
      </c>
      <c r="Z32" s="30">
        <v>2</v>
      </c>
      <c r="AA32" s="30">
        <v>1</v>
      </c>
      <c r="AB32" s="30">
        <v>3</v>
      </c>
      <c r="AC32" s="30">
        <v>0</v>
      </c>
      <c r="AD32" s="30">
        <v>0</v>
      </c>
      <c r="AE32" s="30">
        <v>1</v>
      </c>
      <c r="AF32" s="30">
        <v>2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M82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53</v>
      </c>
      <c r="O4" s="7"/>
      <c r="P4" s="7"/>
      <c r="Q4" s="7" t="s">
        <v>42</v>
      </c>
      <c r="R4" s="56">
        <f>'A8 Dust'!R4</f>
        <v>43070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36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18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27">
        <v>10</v>
      </c>
      <c r="AL31" s="27">
        <v>10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1.8</v>
      </c>
      <c r="E32" s="59" t="s">
        <v>19</v>
      </c>
      <c r="F32" s="59"/>
      <c r="G32" s="60"/>
      <c r="H32" s="30">
        <v>1</v>
      </c>
      <c r="I32" s="30">
        <v>0.3</v>
      </c>
      <c r="J32" s="30">
        <v>0</v>
      </c>
      <c r="K32" s="30">
        <v>0</v>
      </c>
      <c r="L32" s="30">
        <v>0.6</v>
      </c>
      <c r="M32" s="30">
        <v>1.5</v>
      </c>
      <c r="N32" s="30">
        <v>0</v>
      </c>
      <c r="O32" s="30">
        <v>0</v>
      </c>
      <c r="P32" s="30">
        <v>0.6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1.5</v>
      </c>
      <c r="Y32" s="30">
        <v>1.8</v>
      </c>
      <c r="Z32" s="30">
        <v>0.9</v>
      </c>
      <c r="AA32" s="30">
        <v>0</v>
      </c>
      <c r="AB32" s="30">
        <v>0.7</v>
      </c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M82"/>
  <sheetViews>
    <sheetView showZeros="0" zoomScale="75" zoomScaleNormal="75" workbookViewId="0">
      <selection activeCell="V48" sqref="V48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54</v>
      </c>
      <c r="O4" s="7"/>
      <c r="P4" s="7"/>
      <c r="Q4" s="7" t="s">
        <v>42</v>
      </c>
      <c r="R4" s="56">
        <f>'A8 Dust'!R4</f>
        <v>43070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31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27">
        <v>10</v>
      </c>
      <c r="AL31" s="27">
        <v>10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0.3</v>
      </c>
      <c r="E32" s="59" t="s">
        <v>21</v>
      </c>
      <c r="F32" s="59"/>
      <c r="G32" s="60"/>
      <c r="H32" s="30">
        <v>0.1</v>
      </c>
      <c r="I32" s="30">
        <v>0</v>
      </c>
      <c r="J32" s="30">
        <v>0</v>
      </c>
      <c r="K32" s="30">
        <v>0</v>
      </c>
      <c r="L32" s="30">
        <v>0.1</v>
      </c>
      <c r="M32" s="30">
        <v>0.1</v>
      </c>
      <c r="N32" s="30">
        <v>0.1</v>
      </c>
      <c r="O32" s="30">
        <v>0.1</v>
      </c>
      <c r="P32" s="30">
        <v>0.2</v>
      </c>
      <c r="Q32" s="30">
        <v>0.2</v>
      </c>
      <c r="R32" s="30">
        <v>0.1</v>
      </c>
      <c r="S32" s="30">
        <v>0.2</v>
      </c>
      <c r="T32" s="30">
        <v>0.2</v>
      </c>
      <c r="U32" s="30">
        <v>0.2</v>
      </c>
      <c r="V32" s="30">
        <v>0.2</v>
      </c>
      <c r="W32" s="30">
        <v>0.2</v>
      </c>
      <c r="X32" s="30">
        <v>0.2</v>
      </c>
      <c r="Y32" s="30">
        <v>0.1</v>
      </c>
      <c r="Z32" s="30">
        <v>0.2</v>
      </c>
      <c r="AA32" s="30">
        <v>0.3</v>
      </c>
      <c r="AB32" s="30">
        <v>0.1</v>
      </c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M82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55</v>
      </c>
      <c r="O4" s="7"/>
      <c r="P4" s="7"/>
      <c r="Q4" s="7" t="s">
        <v>56</v>
      </c>
      <c r="R4" s="56">
        <f>'A8 Dust'!R4</f>
        <v>43070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20</v>
      </c>
      <c r="I31" s="27">
        <v>20</v>
      </c>
      <c r="J31" s="27">
        <v>20</v>
      </c>
      <c r="K31" s="27">
        <v>20</v>
      </c>
      <c r="L31" s="27">
        <v>20</v>
      </c>
      <c r="M31" s="27">
        <v>20</v>
      </c>
      <c r="N31" s="27">
        <v>20</v>
      </c>
      <c r="O31" s="27">
        <v>20</v>
      </c>
      <c r="P31" s="27">
        <v>20</v>
      </c>
      <c r="Q31" s="27">
        <v>20</v>
      </c>
      <c r="R31" s="27">
        <v>20</v>
      </c>
      <c r="S31" s="27">
        <v>20</v>
      </c>
      <c r="T31" s="27">
        <v>20</v>
      </c>
      <c r="U31" s="27">
        <v>20</v>
      </c>
      <c r="V31" s="27">
        <v>20</v>
      </c>
      <c r="W31" s="27">
        <v>20</v>
      </c>
      <c r="X31" s="27">
        <v>20</v>
      </c>
      <c r="Y31" s="27">
        <v>20</v>
      </c>
      <c r="Z31" s="27">
        <v>20</v>
      </c>
      <c r="AA31" s="27">
        <v>20</v>
      </c>
      <c r="AB31" s="27">
        <v>20</v>
      </c>
      <c r="AC31" s="27">
        <v>20</v>
      </c>
      <c r="AD31" s="27">
        <v>20</v>
      </c>
      <c r="AE31" s="27">
        <v>20</v>
      </c>
      <c r="AF31" s="27">
        <v>20</v>
      </c>
      <c r="AG31" s="27">
        <v>20</v>
      </c>
      <c r="AH31" s="27">
        <v>20</v>
      </c>
      <c r="AI31" s="27">
        <v>20</v>
      </c>
      <c r="AJ31" s="27">
        <v>20</v>
      </c>
      <c r="AK31" s="27">
        <v>20</v>
      </c>
      <c r="AL31" s="27">
        <v>20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17</v>
      </c>
      <c r="E32" s="59" t="s">
        <v>22</v>
      </c>
      <c r="F32" s="59"/>
      <c r="G32" s="60"/>
      <c r="H32" s="30">
        <v>11</v>
      </c>
      <c r="I32" s="30">
        <v>12</v>
      </c>
      <c r="J32" s="30">
        <v>12</v>
      </c>
      <c r="K32" s="30">
        <v>9</v>
      </c>
      <c r="L32" s="30">
        <v>10</v>
      </c>
      <c r="M32" s="30">
        <v>10</v>
      </c>
      <c r="N32" s="30">
        <v>13</v>
      </c>
      <c r="O32" s="30">
        <v>10</v>
      </c>
      <c r="P32" s="30">
        <v>12</v>
      </c>
      <c r="Q32" s="30">
        <v>14</v>
      </c>
      <c r="R32" s="30">
        <v>10</v>
      </c>
      <c r="S32" s="30">
        <v>10</v>
      </c>
      <c r="T32" s="30">
        <v>17</v>
      </c>
      <c r="U32" s="30">
        <v>12</v>
      </c>
      <c r="V32" s="30">
        <v>12</v>
      </c>
      <c r="W32" s="30">
        <v>8</v>
      </c>
      <c r="X32" s="30">
        <v>15</v>
      </c>
      <c r="Y32" s="30">
        <v>8</v>
      </c>
      <c r="Z32" s="30">
        <v>10</v>
      </c>
      <c r="AA32" s="30">
        <v>12</v>
      </c>
      <c r="AB32" s="30">
        <v>12</v>
      </c>
      <c r="AC32" s="30">
        <v>10</v>
      </c>
      <c r="AD32" s="30">
        <v>0</v>
      </c>
      <c r="AE32" s="30">
        <v>6</v>
      </c>
      <c r="AF32" s="30">
        <v>0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30">
        <v>0</v>
      </c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M82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57</v>
      </c>
      <c r="O4" s="7"/>
      <c r="P4" s="7"/>
      <c r="Q4" s="7" t="s">
        <v>42</v>
      </c>
      <c r="R4" s="56">
        <f>'A8 Dust'!R4</f>
        <v>43070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35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25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27">
        <v>10</v>
      </c>
      <c r="AL31" s="27">
        <v>10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4</v>
      </c>
      <c r="E32" s="59" t="s">
        <v>24</v>
      </c>
      <c r="F32" s="59"/>
      <c r="G32" s="60"/>
      <c r="H32" s="30">
        <v>1</v>
      </c>
      <c r="I32" s="30">
        <v>1</v>
      </c>
      <c r="J32" s="30">
        <v>1</v>
      </c>
      <c r="K32" s="30">
        <v>1</v>
      </c>
      <c r="L32" s="30">
        <v>1</v>
      </c>
      <c r="M32" s="30">
        <v>2</v>
      </c>
      <c r="N32" s="30">
        <v>4</v>
      </c>
      <c r="O32" s="30">
        <v>1</v>
      </c>
      <c r="P32" s="30">
        <v>1</v>
      </c>
      <c r="Q32" s="30">
        <v>0</v>
      </c>
      <c r="R32" s="30">
        <v>1</v>
      </c>
      <c r="S32" s="30">
        <v>1</v>
      </c>
      <c r="T32" s="30">
        <v>1</v>
      </c>
      <c r="U32" s="30">
        <v>2</v>
      </c>
      <c r="V32" s="30">
        <v>1</v>
      </c>
      <c r="W32" s="30">
        <v>1</v>
      </c>
      <c r="X32" s="30">
        <v>1</v>
      </c>
      <c r="Y32" s="30">
        <v>1</v>
      </c>
      <c r="Z32" s="30">
        <v>1</v>
      </c>
      <c r="AA32" s="30">
        <v>2</v>
      </c>
      <c r="AB32" s="30">
        <v>1</v>
      </c>
      <c r="AC32" s="30">
        <v>0</v>
      </c>
      <c r="AD32" s="30">
        <v>0</v>
      </c>
      <c r="AE32" s="30">
        <v>1</v>
      </c>
      <c r="AF32" s="30">
        <v>0</v>
      </c>
      <c r="AG32" s="30">
        <v>0</v>
      </c>
      <c r="AH32" s="30">
        <v>1</v>
      </c>
      <c r="AI32" s="30">
        <v>1</v>
      </c>
      <c r="AJ32" s="30">
        <v>0</v>
      </c>
      <c r="AK32" s="30">
        <v>1</v>
      </c>
      <c r="AL32" s="30">
        <v>0</v>
      </c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M82"/>
  <sheetViews>
    <sheetView showZeros="0" zoomScale="75" zoomScaleNormal="75" workbookViewId="0">
      <selection activeCell="AE41" sqref="AE41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58</v>
      </c>
      <c r="O4" s="7"/>
      <c r="P4" s="7"/>
      <c r="Q4" s="7" t="s">
        <v>42</v>
      </c>
      <c r="R4" s="56">
        <f>'A8 Dust'!R4</f>
        <v>43070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34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43070</v>
      </c>
      <c r="I30" s="54">
        <f>'A8 Dust'!I30</f>
        <v>43071</v>
      </c>
      <c r="J30" s="54">
        <f>'A8 Dust'!J30</f>
        <v>43072</v>
      </c>
      <c r="K30" s="54">
        <f>'A8 Dust'!K30</f>
        <v>43073</v>
      </c>
      <c r="L30" s="54">
        <f>'A8 Dust'!L30</f>
        <v>43074</v>
      </c>
      <c r="M30" s="54">
        <f>'A8 Dust'!M30</f>
        <v>43075</v>
      </c>
      <c r="N30" s="54">
        <f>'A8 Dust'!N30</f>
        <v>43076</v>
      </c>
      <c r="O30" s="54">
        <f>'A8 Dust'!O30</f>
        <v>43077</v>
      </c>
      <c r="P30" s="54">
        <f>'A8 Dust'!P30</f>
        <v>43078</v>
      </c>
      <c r="Q30" s="54">
        <f>'A8 Dust'!Q30</f>
        <v>43079</v>
      </c>
      <c r="R30" s="54">
        <f>'A8 Dust'!R30</f>
        <v>43080</v>
      </c>
      <c r="S30" s="54">
        <f>'A8 Dust'!S30</f>
        <v>43081</v>
      </c>
      <c r="T30" s="54">
        <f>'A8 Dust'!T30</f>
        <v>43082</v>
      </c>
      <c r="U30" s="54">
        <f>'A8 Dust'!U30</f>
        <v>43083</v>
      </c>
      <c r="V30" s="54">
        <f>'A8 Dust'!V30</f>
        <v>43084</v>
      </c>
      <c r="W30" s="54">
        <f>'A8 Dust'!W30</f>
        <v>43085</v>
      </c>
      <c r="X30" s="54">
        <f>'A8 Dust'!X30</f>
        <v>43086</v>
      </c>
      <c r="Y30" s="54">
        <f>'A8 Dust'!Y30</f>
        <v>43087</v>
      </c>
      <c r="Z30" s="54">
        <f>'A8 Dust'!Z30</f>
        <v>43088</v>
      </c>
      <c r="AA30" s="54">
        <f>'A8 Dust'!AA30</f>
        <v>43089</v>
      </c>
      <c r="AB30" s="54">
        <f>'A8 Dust'!AB30</f>
        <v>43090</v>
      </c>
      <c r="AC30" s="54">
        <f>'A8 Dust'!AC30</f>
        <v>43091</v>
      </c>
      <c r="AD30" s="54">
        <f>'A8 Dust'!AD30</f>
        <v>43092</v>
      </c>
      <c r="AE30" s="54">
        <f>'A8 Dust'!AE30</f>
        <v>43093</v>
      </c>
      <c r="AF30" s="54">
        <f>'A8 Dust'!AF30</f>
        <v>43094</v>
      </c>
      <c r="AG30" s="54">
        <f>'A8 Dust'!AG30</f>
        <v>43095</v>
      </c>
      <c r="AH30" s="54">
        <f>'A8 Dust'!AH30</f>
        <v>43096</v>
      </c>
      <c r="AI30" s="54">
        <f>'A8 Dust'!AI30</f>
        <v>43097</v>
      </c>
      <c r="AJ30" s="54">
        <f>'A8 Dust'!AJ30</f>
        <v>43098</v>
      </c>
      <c r="AK30" s="54">
        <f>'A8 Dust'!AK30</f>
        <v>43099</v>
      </c>
      <c r="AL30" s="54">
        <f>'A8 Dust'!AL30</f>
        <v>43100</v>
      </c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20</v>
      </c>
      <c r="I31" s="27">
        <v>20</v>
      </c>
      <c r="J31" s="27">
        <v>20</v>
      </c>
      <c r="K31" s="27">
        <v>20</v>
      </c>
      <c r="L31" s="27">
        <v>20</v>
      </c>
      <c r="M31" s="27">
        <v>20</v>
      </c>
      <c r="N31" s="27">
        <v>20</v>
      </c>
      <c r="O31" s="27">
        <v>20</v>
      </c>
      <c r="P31" s="27">
        <v>20</v>
      </c>
      <c r="Q31" s="27">
        <v>20</v>
      </c>
      <c r="R31" s="27">
        <v>20</v>
      </c>
      <c r="S31" s="27">
        <v>20</v>
      </c>
      <c r="T31" s="27">
        <v>20</v>
      </c>
      <c r="U31" s="27">
        <v>20</v>
      </c>
      <c r="V31" s="27">
        <v>20</v>
      </c>
      <c r="W31" s="27">
        <v>20</v>
      </c>
      <c r="X31" s="27">
        <v>20</v>
      </c>
      <c r="Y31" s="27">
        <v>20</v>
      </c>
      <c r="Z31" s="27">
        <v>20</v>
      </c>
      <c r="AA31" s="27">
        <v>20</v>
      </c>
      <c r="AB31" s="27">
        <v>20</v>
      </c>
      <c r="AC31" s="27">
        <v>20</v>
      </c>
      <c r="AD31" s="27">
        <v>20</v>
      </c>
      <c r="AE31" s="27">
        <v>20</v>
      </c>
      <c r="AF31" s="27">
        <v>20</v>
      </c>
      <c r="AG31" s="27">
        <v>20</v>
      </c>
      <c r="AH31" s="27">
        <v>20</v>
      </c>
      <c r="AI31" s="27">
        <v>20</v>
      </c>
      <c r="AJ31" s="27">
        <v>20</v>
      </c>
      <c r="AK31" s="27">
        <v>20</v>
      </c>
      <c r="AL31" s="27">
        <v>20</v>
      </c>
    </row>
    <row r="32" spans="1:38" ht="12.75" customHeight="1" x14ac:dyDescent="0.2">
      <c r="A32" s="63"/>
      <c r="B32" s="59" t="s">
        <v>4</v>
      </c>
      <c r="C32" s="59"/>
      <c r="D32" s="29">
        <f>MAX(H32:AL32)</f>
        <v>5</v>
      </c>
      <c r="E32" s="59" t="s">
        <v>26</v>
      </c>
      <c r="F32" s="59"/>
      <c r="G32" s="60"/>
      <c r="H32" s="30">
        <v>3</v>
      </c>
      <c r="I32" s="30">
        <v>2</v>
      </c>
      <c r="J32" s="30">
        <v>2</v>
      </c>
      <c r="K32" s="30">
        <v>2</v>
      </c>
      <c r="L32" s="30">
        <v>1</v>
      </c>
      <c r="M32" s="30">
        <v>4</v>
      </c>
      <c r="N32" s="30">
        <v>4</v>
      </c>
      <c r="O32" s="30">
        <v>4</v>
      </c>
      <c r="P32" s="30">
        <v>3</v>
      </c>
      <c r="Q32" s="30">
        <v>2</v>
      </c>
      <c r="R32" s="30">
        <v>1</v>
      </c>
      <c r="S32" s="30">
        <v>2</v>
      </c>
      <c r="T32" s="30">
        <v>2</v>
      </c>
      <c r="U32" s="30">
        <v>3</v>
      </c>
      <c r="V32" s="30">
        <v>3</v>
      </c>
      <c r="W32" s="30">
        <v>5</v>
      </c>
      <c r="X32" s="30">
        <v>4</v>
      </c>
      <c r="Y32" s="30">
        <v>2</v>
      </c>
      <c r="Z32" s="30">
        <v>2</v>
      </c>
      <c r="AA32" s="30">
        <v>5</v>
      </c>
      <c r="AB32" s="30">
        <v>5</v>
      </c>
      <c r="AC32" s="30">
        <v>2</v>
      </c>
      <c r="AD32" s="30">
        <v>0</v>
      </c>
      <c r="AE32" s="30">
        <v>4</v>
      </c>
      <c r="AF32" s="30">
        <v>0</v>
      </c>
      <c r="AG32" s="30">
        <v>0</v>
      </c>
      <c r="AH32" s="30">
        <v>2</v>
      </c>
      <c r="AI32" s="30">
        <v>0</v>
      </c>
      <c r="AJ32" s="30">
        <v>0</v>
      </c>
      <c r="AK32" s="30">
        <v>1</v>
      </c>
      <c r="AL32" s="30">
        <v>0</v>
      </c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 t="s">
        <v>7</v>
      </c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L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 t="str">
        <f t="shared" si="0"/>
        <v>N</v>
      </c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  <c r="AC47" s="55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david.quick@hanson.biz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2018-01-19T00:00:00+00:00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REGU-408-64139</_dlc_DocId>
    <_dlc_DocIdUrl xmlns="9be56660-2c31-41ef-bc00-23e72f632f2a">
      <Url>https://cyfoethnaturiolcymru.sharepoint.com/teams/Regulatory/Permitting/_layouts/15/DocIdRedir.aspx?ID=REGU-408-64139</Url>
      <Description>REGU-408-64139</Description>
    </_dlc_DocIdUrl>
  </documentManagement>
</p:properties>
</file>

<file path=customXml/itemProps1.xml><?xml version="1.0" encoding="utf-8"?>
<ds:datastoreItem xmlns:ds="http://schemas.openxmlformats.org/officeDocument/2006/customXml" ds:itemID="{7BE1C845-8FA5-47E8-B721-A1B9833F355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FADA23A8-4CA3-42E9-8A77-F680B96EFD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33078F-D8B4-417A-A982-72B81D4556E7}"/>
</file>

<file path=customXml/itemProps4.xml><?xml version="1.0" encoding="utf-8"?>
<ds:datastoreItem xmlns:ds="http://schemas.openxmlformats.org/officeDocument/2006/customXml" ds:itemID="{9805FD84-C4EE-42E7-94D7-ADA30EF907D8}"/>
</file>

<file path=customXml/itemProps5.xml><?xml version="1.0" encoding="utf-8"?>
<ds:datastoreItem xmlns:ds="http://schemas.openxmlformats.org/officeDocument/2006/customXml" ds:itemID="{95E5CB93-B9C0-4B3A-AF48-F14C7DF8CD1F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  <ds:schemaRef ds:uri="9be56660-2c31-41ef-bc00-23e72f632f2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10</vt:i4>
      </vt:variant>
    </vt:vector>
  </HeadingPairs>
  <TitlesOfParts>
    <vt:vector size="23" baseType="lpstr">
      <vt:lpstr>A8 Dust</vt:lpstr>
      <vt:lpstr>A8 SOx</vt:lpstr>
      <vt:lpstr>A8 NOx</vt:lpstr>
      <vt:lpstr>A8 TOC</vt:lpstr>
      <vt:lpstr>A8 HCl</vt:lpstr>
      <vt:lpstr>A8 CO</vt:lpstr>
      <vt:lpstr>A8 NH3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'A8 CO'!Print_Area</vt:lpstr>
      <vt:lpstr>'A8 Dust'!Print_Area</vt:lpstr>
      <vt:lpstr>'A8 NOx'!Print_Area</vt:lpstr>
      <vt:lpstr>'A8 TOC'!Print_Area</vt:lpstr>
      <vt:lpstr>'A9 Dust'!Print_Area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 Keough</dc:creator>
  <cp:lastModifiedBy>Bradford, Julie</cp:lastModifiedBy>
  <cp:lastPrinted>2016-02-18T15:27:19Z</cp:lastPrinted>
  <dcterms:created xsi:type="dcterms:W3CDTF">2010-07-08T15:15:48Z</dcterms:created>
  <dcterms:modified xsi:type="dcterms:W3CDTF">2018-02-08T11:39:55Z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fb777f2f-ade1-4a54-9085-31c3437302bf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REGU-408-64139</vt:lpwstr>
  </property>
  <property fmtid="{D5CDD505-2E9C-101B-9397-08002B2CF9AE}" pid="7" name="_dlc_DocIdUrl">
    <vt:lpwstr>https://cyfoethnaturiolcymru.sharepoint.com/teams/Regulatory/Permitting/_layouts/15/DocIdRedir.aspx?ID=REGU-408-64139, REGU-408-64139</vt:lpwstr>
  </property>
</Properties>
</file>