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bookViews>
    <workbookView xWindow="0" yWindow="0" windowWidth="25200" windowHeight="11160"/>
  </bookViews>
  <sheets>
    <sheet name="A8 Dust" sheetId="4" r:id="rId1"/>
    <sheet name="A8 SOx" sheetId="8" r:id="rId2"/>
    <sheet name="A8 NOx" sheetId="9" r:id="rId3"/>
    <sheet name="A8 TOC" sheetId="5" r:id="rId4"/>
    <sheet name="A8 HCl" sheetId="6" r:id="rId5"/>
    <sheet name="A8 CO" sheetId="7" r:id="rId6"/>
    <sheet name="A8 NH3" sheetId="16" r:id="rId7"/>
    <sheet name="A9 Dust" sheetId="14" r:id="rId8"/>
    <sheet name="A3 Dust" sheetId="15" r:id="rId9"/>
    <sheet name="A4 Dust" sheetId="10" r:id="rId10"/>
    <sheet name="A5 Dust" sheetId="11" r:id="rId11"/>
    <sheet name="A6 Dust" sheetId="12" r:id="rId12"/>
    <sheet name="A7 Dust" sheetId="13" r:id="rId13"/>
  </sheets>
  <definedNames>
    <definedName name="_xlnm.Print_Area" localSheetId="8">'A3 Dust'!$A$1:$AM$48</definedName>
    <definedName name="_xlnm.Print_Area" localSheetId="9">'A4 Dust'!$A$1:$AM$48</definedName>
    <definedName name="_xlnm.Print_Area" localSheetId="10">'A5 Dust'!$A$1:$AM$48</definedName>
    <definedName name="_xlnm.Print_Area" localSheetId="11">'A6 Dust'!$A$1:$AM$48</definedName>
    <definedName name="_xlnm.Print_Area" localSheetId="12">'A7 Dust'!$A$1:$AM$48</definedName>
    <definedName name="_xlnm.Print_Area" localSheetId="5">'A8 CO'!$A$1:$AM$42</definedName>
    <definedName name="_xlnm.Print_Area" localSheetId="0">'A8 Dust'!$A$1:$AM$48</definedName>
    <definedName name="_xlnm.Print_Area" localSheetId="4" xml:space="preserve"> 'A8 HCl'!$A$1:$AM$43</definedName>
    <definedName name="_xlnm.Print_Area" localSheetId="2">'A8 NOx'!$A$1:$AM$42</definedName>
    <definedName name="_xlnm.Print_Area" localSheetId="1" xml:space="preserve"> 'A8 SOx'!$A$1:$AM$43</definedName>
    <definedName name="_xlnm.Print_Area" localSheetId="3">'A8 TOC'!$A$1:$AL$45</definedName>
    <definedName name="_xlnm.Print_Area" localSheetId="7">'A9 Dust'!$A$1:$AM$48</definedName>
  </definedNames>
  <calcPr calcId="171027" iterateDelta="9.9999999999999995E-7" calcOnSave="0"/>
</workbook>
</file>

<file path=xl/calcChain.xml><?xml version="1.0" encoding="utf-8"?>
<calcChain xmlns="http://schemas.openxmlformats.org/spreadsheetml/2006/main">
  <c r="D34" i="13" l="1"/>
  <c r="D34" i="12"/>
  <c r="D34" i="11"/>
  <c r="D34" i="10"/>
  <c r="D34" i="15"/>
  <c r="D34" i="14"/>
  <c r="D34" i="16"/>
  <c r="D34" i="7"/>
  <c r="D34" i="6"/>
  <c r="D34" i="5"/>
  <c r="D34" i="9"/>
  <c r="D34" i="8"/>
  <c r="D34" i="4"/>
  <c r="K40" i="4"/>
  <c r="K40" i="5" s="1"/>
  <c r="R4" i="13"/>
  <c r="R4" i="12"/>
  <c r="R4" i="11"/>
  <c r="R4" i="10"/>
  <c r="R4" i="15"/>
  <c r="R4" i="14"/>
  <c r="R4" i="16"/>
  <c r="R4" i="7"/>
  <c r="R4" i="6"/>
  <c r="R4" i="5"/>
  <c r="R4" i="8"/>
  <c r="R4" i="9" s="1"/>
  <c r="H30" i="4"/>
  <c r="C40" i="9"/>
  <c r="C40" i="13"/>
  <c r="C40" i="12"/>
  <c r="C40" i="11"/>
  <c r="C40" i="10"/>
  <c r="C40" i="15"/>
  <c r="C40" i="14"/>
  <c r="C40" i="16"/>
  <c r="C40" i="7"/>
  <c r="C40" i="6"/>
  <c r="C40" i="5"/>
  <c r="C40" i="8"/>
  <c r="H35" i="4"/>
  <c r="H30" i="16"/>
  <c r="H30" i="11"/>
  <c r="H30" i="7"/>
  <c r="I30" i="4"/>
  <c r="I35" i="4" s="1"/>
  <c r="H30" i="12"/>
  <c r="H35" i="12" s="1"/>
  <c r="H30" i="14"/>
  <c r="I30" i="7"/>
  <c r="I30" i="13" l="1"/>
  <c r="I30" i="5"/>
  <c r="H35" i="16"/>
  <c r="I35" i="7"/>
  <c r="H35" i="7"/>
  <c r="I35" i="5"/>
  <c r="I35" i="13"/>
  <c r="I30" i="14"/>
  <c r="I30" i="10"/>
  <c r="I30" i="11"/>
  <c r="I30" i="16"/>
  <c r="I30" i="9"/>
  <c r="I30" i="6"/>
  <c r="I30" i="12"/>
  <c r="I30" i="8"/>
  <c r="I30" i="15"/>
  <c r="J30" i="4"/>
  <c r="H30" i="8"/>
  <c r="H30" i="13"/>
  <c r="H30" i="5"/>
  <c r="H30" i="10"/>
  <c r="H30" i="9"/>
  <c r="H30" i="15"/>
  <c r="H30" i="6"/>
  <c r="H35" i="14"/>
  <c r="H35" i="11"/>
  <c r="K40" i="14"/>
  <c r="K40" i="6"/>
  <c r="K40" i="11"/>
  <c r="K40" i="8"/>
  <c r="K40" i="12"/>
  <c r="K40" i="16"/>
  <c r="K40" i="7"/>
  <c r="K40" i="10"/>
  <c r="K40" i="13"/>
  <c r="K40" i="15"/>
  <c r="K40" i="9"/>
  <c r="H35" i="10" l="1"/>
  <c r="I35" i="6"/>
  <c r="I35" i="10"/>
  <c r="H35" i="6"/>
  <c r="H35" i="5"/>
  <c r="I35" i="15"/>
  <c r="I35" i="9"/>
  <c r="I35" i="14"/>
  <c r="H35" i="15"/>
  <c r="H35" i="13"/>
  <c r="I35" i="8"/>
  <c r="I35" i="16"/>
  <c r="H35" i="9"/>
  <c r="H35" i="8"/>
  <c r="I35" i="12"/>
  <c r="I35" i="11"/>
  <c r="J30" i="6"/>
  <c r="J30" i="16"/>
  <c r="J30" i="13"/>
  <c r="J30" i="8"/>
  <c r="J30" i="7"/>
  <c r="J30" i="9"/>
  <c r="J30" i="15"/>
  <c r="J30" i="12"/>
  <c r="K30" i="4"/>
  <c r="J30" i="5"/>
  <c r="J30" i="14"/>
  <c r="J30" i="10"/>
  <c r="J30" i="11"/>
  <c r="J35" i="8" l="1"/>
  <c r="J35" i="15"/>
  <c r="J35" i="5"/>
  <c r="J35" i="9"/>
  <c r="J35" i="16"/>
  <c r="J35" i="6"/>
  <c r="J35" i="10"/>
  <c r="J35" i="13"/>
  <c r="J35" i="4"/>
  <c r="J35" i="12"/>
  <c r="J35" i="14"/>
  <c r="J35" i="11"/>
  <c r="K30" i="6"/>
  <c r="K30" i="11"/>
  <c r="K30" i="15"/>
  <c r="K35" i="4"/>
  <c r="K30" i="13"/>
  <c r="K30" i="7"/>
  <c r="K30" i="12"/>
  <c r="L30" i="4"/>
  <c r="K30" i="10"/>
  <c r="K30" i="14"/>
  <c r="K30" i="16"/>
  <c r="K30" i="8"/>
  <c r="K30" i="9"/>
  <c r="K30" i="5"/>
  <c r="J35" i="7"/>
  <c r="K35" i="9" l="1"/>
  <c r="K35" i="10"/>
  <c r="K35" i="13"/>
  <c r="K35" i="6"/>
  <c r="K35" i="8"/>
  <c r="K35" i="14"/>
  <c r="K35" i="7"/>
  <c r="K35" i="11"/>
  <c r="K35" i="16"/>
  <c r="K35" i="12"/>
  <c r="K35" i="15"/>
  <c r="K35" i="5"/>
  <c r="L30" i="14"/>
  <c r="L30" i="7"/>
  <c r="L30" i="9"/>
  <c r="L30" i="8"/>
  <c r="L30" i="6"/>
  <c r="L30" i="15"/>
  <c r="L35" i="4"/>
  <c r="L30" i="11"/>
  <c r="L30" i="10"/>
  <c r="L30" i="5"/>
  <c r="L30" i="16"/>
  <c r="L30" i="12"/>
  <c r="M30" i="4"/>
  <c r="L30" i="13"/>
  <c r="L35" i="10" l="1"/>
  <c r="L35" i="14"/>
  <c r="L35" i="12"/>
  <c r="L35" i="11"/>
  <c r="L35" i="9"/>
  <c r="L35" i="13"/>
  <c r="L35" i="5"/>
  <c r="L35" i="7"/>
  <c r="L35" i="15"/>
  <c r="L35" i="6"/>
  <c r="L35" i="16"/>
  <c r="M30" i="10"/>
  <c r="M30" i="11"/>
  <c r="M30" i="7"/>
  <c r="M30" i="8"/>
  <c r="M30" i="13"/>
  <c r="N30" i="4"/>
  <c r="M30" i="6"/>
  <c r="M35" i="4"/>
  <c r="M30" i="15"/>
  <c r="M30" i="12"/>
  <c r="M30" i="9"/>
  <c r="M30" i="5"/>
  <c r="M30" i="14"/>
  <c r="M30" i="16"/>
  <c r="L35" i="8"/>
  <c r="M35" i="14" l="1"/>
  <c r="M35" i="15"/>
  <c r="M35" i="13"/>
  <c r="M35" i="9"/>
  <c r="M35" i="6"/>
  <c r="M35" i="7"/>
  <c r="M35" i="8"/>
  <c r="M35" i="16"/>
  <c r="M35" i="11"/>
  <c r="M35" i="10"/>
  <c r="M35" i="12"/>
  <c r="N30" i="5"/>
  <c r="N30" i="8"/>
  <c r="N30" i="16"/>
  <c r="N30" i="13"/>
  <c r="O30" i="4"/>
  <c r="N30" i="15"/>
  <c r="N30" i="12"/>
  <c r="N30" i="7"/>
  <c r="N30" i="11"/>
  <c r="N30" i="6"/>
  <c r="N30" i="14"/>
  <c r="N30" i="9"/>
  <c r="N30" i="10"/>
  <c r="M35" i="5"/>
  <c r="N35" i="5" l="1"/>
  <c r="N35" i="9"/>
  <c r="N35" i="7"/>
  <c r="N35" i="13"/>
  <c r="N35" i="10"/>
  <c r="N35" i="11"/>
  <c r="N35" i="12"/>
  <c r="N35" i="16"/>
  <c r="N35" i="6"/>
  <c r="N35" i="15"/>
  <c r="N35" i="14"/>
  <c r="N35" i="8"/>
  <c r="N35" i="4"/>
  <c r="O30" i="16"/>
  <c r="O30" i="6"/>
  <c r="O30" i="5"/>
  <c r="O35" i="4"/>
  <c r="O30" i="8"/>
  <c r="O30" i="12"/>
  <c r="O30" i="9"/>
  <c r="O30" i="13"/>
  <c r="O30" i="10"/>
  <c r="O30" i="11"/>
  <c r="O30" i="15"/>
  <c r="O30" i="14"/>
  <c r="O30" i="7"/>
  <c r="P30" i="4"/>
  <c r="O35" i="14" l="1"/>
  <c r="O35" i="13"/>
  <c r="O35" i="10"/>
  <c r="O35" i="8"/>
  <c r="O35" i="16"/>
  <c r="O35" i="9"/>
  <c r="O35" i="12"/>
  <c r="O35" i="6"/>
  <c r="O35" i="15"/>
  <c r="O35" i="5"/>
  <c r="P30" i="12"/>
  <c r="P30" i="10"/>
  <c r="P30" i="7"/>
  <c r="Q30" i="4"/>
  <c r="P30" i="15"/>
  <c r="P30" i="16"/>
  <c r="P30" i="11"/>
  <c r="P30" i="14"/>
  <c r="P30" i="8"/>
  <c r="P30" i="9"/>
  <c r="P30" i="13"/>
  <c r="P35" i="4"/>
  <c r="P30" i="5"/>
  <c r="P30" i="6"/>
  <c r="O35" i="7"/>
  <c r="O35" i="11"/>
  <c r="P35" i="6" l="1"/>
  <c r="P35" i="9"/>
  <c r="P35" i="16"/>
  <c r="P35" i="5"/>
  <c r="P35" i="8"/>
  <c r="P35" i="15"/>
  <c r="P35" i="13"/>
  <c r="P35" i="11"/>
  <c r="P35" i="7"/>
  <c r="P35" i="10"/>
  <c r="P35" i="12"/>
  <c r="P35" i="14"/>
  <c r="Q30" i="14"/>
  <c r="Q30" i="7"/>
  <c r="Q30" i="13"/>
  <c r="Q30" i="9"/>
  <c r="Q30" i="15"/>
  <c r="Q30" i="16"/>
  <c r="Q30" i="5"/>
  <c r="Q30" i="11"/>
  <c r="Q30" i="8"/>
  <c r="Q30" i="6"/>
  <c r="Q30" i="12"/>
  <c r="Q30" i="10"/>
  <c r="Q35" i="4"/>
  <c r="R30" i="4"/>
  <c r="Q35" i="5" l="1"/>
  <c r="Q35" i="6"/>
  <c r="Q35" i="16"/>
  <c r="Q35" i="7"/>
  <c r="Q35" i="8"/>
  <c r="Q35" i="15"/>
  <c r="Q35" i="14"/>
  <c r="Q35" i="12"/>
  <c r="Q35" i="13"/>
  <c r="Q35" i="10"/>
  <c r="Q35" i="9"/>
  <c r="S30" i="4"/>
  <c r="R30" i="11"/>
  <c r="R30" i="9"/>
  <c r="R30" i="6"/>
  <c r="R30" i="13"/>
  <c r="R30" i="8"/>
  <c r="R30" i="14"/>
  <c r="R30" i="16"/>
  <c r="R30" i="7"/>
  <c r="R30" i="15"/>
  <c r="R30" i="12"/>
  <c r="R35" i="4"/>
  <c r="R30" i="5"/>
  <c r="R30" i="10"/>
  <c r="Q35" i="11"/>
  <c r="R35" i="5" l="1"/>
  <c r="R35" i="7"/>
  <c r="R35" i="13"/>
  <c r="R35" i="10"/>
  <c r="R35" i="15"/>
  <c r="R35" i="8"/>
  <c r="R35" i="11"/>
  <c r="R35" i="16"/>
  <c r="R35" i="6"/>
  <c r="R35" i="12"/>
  <c r="R35" i="14"/>
  <c r="R35" i="9"/>
  <c r="S30" i="7"/>
  <c r="S30" i="11"/>
  <c r="T30" i="4"/>
  <c r="S30" i="12"/>
  <c r="S30" i="14"/>
  <c r="S30" i="8"/>
  <c r="S30" i="5"/>
  <c r="S30" i="16"/>
  <c r="S30" i="9"/>
  <c r="S30" i="15"/>
  <c r="S30" i="10"/>
  <c r="S35" i="4"/>
  <c r="S30" i="13"/>
  <c r="S30" i="6"/>
  <c r="S35" i="16" l="1"/>
  <c r="S35" i="12"/>
  <c r="S35" i="10"/>
  <c r="S35" i="5"/>
  <c r="S35" i="6"/>
  <c r="S35" i="15"/>
  <c r="S35" i="8"/>
  <c r="S35" i="11"/>
  <c r="S35" i="13"/>
  <c r="S35" i="9"/>
  <c r="S35" i="14"/>
  <c r="S35" i="7"/>
  <c r="T30" i="7"/>
  <c r="T30" i="12"/>
  <c r="T30" i="9"/>
  <c r="T30" i="10"/>
  <c r="T30" i="8"/>
  <c r="T30" i="6"/>
  <c r="T30" i="15"/>
  <c r="T35" i="4"/>
  <c r="U30" i="4"/>
  <c r="T30" i="14"/>
  <c r="T30" i="11"/>
  <c r="T30" i="5"/>
  <c r="T30" i="13"/>
  <c r="T30" i="16"/>
  <c r="T35" i="5" l="1"/>
  <c r="T35" i="10"/>
  <c r="T35" i="11"/>
  <c r="T35" i="15"/>
  <c r="T35" i="9"/>
  <c r="T35" i="16"/>
  <c r="T35" i="14"/>
  <c r="T35" i="6"/>
  <c r="T35" i="12"/>
  <c r="T35" i="13"/>
  <c r="T35" i="8"/>
  <c r="T35" i="7"/>
  <c r="U30" i="14"/>
  <c r="U30" i="10"/>
  <c r="U30" i="7"/>
  <c r="U30" i="12"/>
  <c r="U30" i="9"/>
  <c r="U30" i="6"/>
  <c r="U30" i="13"/>
  <c r="U30" i="15"/>
  <c r="U30" i="11"/>
  <c r="U30" i="5"/>
  <c r="U35" i="4"/>
  <c r="V30" i="4"/>
  <c r="U30" i="16"/>
  <c r="U30" i="8"/>
  <c r="U35" i="13" l="1"/>
  <c r="U35" i="8"/>
  <c r="U35" i="5"/>
  <c r="U35" i="6"/>
  <c r="U35" i="10"/>
  <c r="U35" i="15"/>
  <c r="U35" i="12"/>
  <c r="U35" i="7"/>
  <c r="U35" i="16"/>
  <c r="U35" i="11"/>
  <c r="U35" i="9"/>
  <c r="U35" i="14"/>
  <c r="V30" i="15"/>
  <c r="V35" i="4"/>
  <c r="V30" i="8"/>
  <c r="V30" i="10"/>
  <c r="V30" i="16"/>
  <c r="V30" i="14"/>
  <c r="V30" i="11"/>
  <c r="V30" i="9"/>
  <c r="V30" i="13"/>
  <c r="W30" i="4"/>
  <c r="V30" i="12"/>
  <c r="V30" i="6"/>
  <c r="V30" i="7"/>
  <c r="V30" i="5"/>
  <c r="V35" i="6" l="1"/>
  <c r="V35" i="9"/>
  <c r="V35" i="10"/>
  <c r="V35" i="14"/>
  <c r="V35" i="12"/>
  <c r="V35" i="11"/>
  <c r="V35" i="8"/>
  <c r="V35" i="5"/>
  <c r="V35" i="7"/>
  <c r="V35" i="13"/>
  <c r="V35" i="16"/>
  <c r="V35" i="15"/>
  <c r="W30" i="11"/>
  <c r="W30" i="14"/>
  <c r="W30" i="7"/>
  <c r="W30" i="16"/>
  <c r="W30" i="6"/>
  <c r="W30" i="12"/>
  <c r="W30" i="9"/>
  <c r="X30" i="4"/>
  <c r="W30" i="13"/>
  <c r="W35" i="4"/>
  <c r="W30" i="15"/>
  <c r="W30" i="5"/>
  <c r="W30" i="10"/>
  <c r="W30" i="8"/>
  <c r="W35" i="16" l="1"/>
  <c r="W35" i="15"/>
  <c r="W35" i="9"/>
  <c r="W35" i="7"/>
  <c r="W35" i="8"/>
  <c r="W35" i="12"/>
  <c r="W35" i="14"/>
  <c r="W35" i="5"/>
  <c r="W35" i="10"/>
  <c r="W35" i="13"/>
  <c r="W35" i="6"/>
  <c r="W35" i="11"/>
  <c r="X30" i="7"/>
  <c r="X35" i="4"/>
  <c r="X30" i="11"/>
  <c r="X30" i="6"/>
  <c r="X30" i="8"/>
  <c r="X30" i="12"/>
  <c r="Y30" i="4"/>
  <c r="X30" i="10"/>
  <c r="X30" i="13"/>
  <c r="X30" i="5"/>
  <c r="X30" i="14"/>
  <c r="X30" i="16"/>
  <c r="X30" i="9"/>
  <c r="X30" i="15"/>
  <c r="X35" i="11" l="1"/>
  <c r="X35" i="15"/>
  <c r="X35" i="5"/>
  <c r="X35" i="12"/>
  <c r="X35" i="16"/>
  <c r="X35" i="10"/>
  <c r="X35" i="6"/>
  <c r="X35" i="14"/>
  <c r="X35" i="9"/>
  <c r="X35" i="13"/>
  <c r="X35" i="8"/>
  <c r="X35" i="7"/>
  <c r="Y30" i="14"/>
  <c r="Y30" i="8"/>
  <c r="Y30" i="6"/>
  <c r="Y30" i="10"/>
  <c r="Y30" i="15"/>
  <c r="Y35" i="4"/>
  <c r="Y30" i="12"/>
  <c r="Y30" i="16"/>
  <c r="Y30" i="7"/>
  <c r="Z30" i="4"/>
  <c r="Y30" i="9"/>
  <c r="Y30" i="13"/>
  <c r="Y30" i="11"/>
  <c r="Y30" i="5"/>
  <c r="Y35" i="8" l="1"/>
  <c r="Y35" i="13"/>
  <c r="Y35" i="16"/>
  <c r="Y35" i="10"/>
  <c r="Y35" i="9"/>
  <c r="Y35" i="12"/>
  <c r="Y35" i="6"/>
  <c r="Y35" i="5"/>
  <c r="Y35" i="11"/>
  <c r="Y35" i="7"/>
  <c r="Y35" i="15"/>
  <c r="Y35" i="14"/>
  <c r="Z30" i="15"/>
  <c r="Z30" i="16"/>
  <c r="Z30" i="9"/>
  <c r="Z30" i="12"/>
  <c r="Z30" i="5"/>
  <c r="Z30" i="14"/>
  <c r="Z30" i="8"/>
  <c r="Z30" i="10"/>
  <c r="AA30" i="4"/>
  <c r="Z35" i="4"/>
  <c r="Z30" i="13"/>
  <c r="Z30" i="7"/>
  <c r="Z30" i="11"/>
  <c r="Z30" i="6"/>
  <c r="Z35" i="7" l="1"/>
  <c r="Z35" i="10"/>
  <c r="Z35" i="12"/>
  <c r="Z35" i="13"/>
  <c r="Z35" i="8"/>
  <c r="Z35" i="9"/>
  <c r="Z35" i="6"/>
  <c r="Z35" i="14"/>
  <c r="Z35" i="16"/>
  <c r="Z35" i="11"/>
  <c r="Z35" i="5"/>
  <c r="Z35" i="15"/>
  <c r="AA35" i="4"/>
  <c r="AA30" i="13"/>
  <c r="AA30" i="5"/>
  <c r="AA30" i="7"/>
  <c r="AA30" i="15"/>
  <c r="AA30" i="10"/>
  <c r="AA30" i="9"/>
  <c r="AA30" i="16"/>
  <c r="AA30" i="8"/>
  <c r="AA30" i="6"/>
  <c r="AA30" i="12"/>
  <c r="AA30" i="11"/>
  <c r="AB30" i="4"/>
  <c r="AA30" i="14"/>
  <c r="AA35" i="11" l="1"/>
  <c r="AA35" i="16"/>
  <c r="AA35" i="7"/>
  <c r="AA35" i="12"/>
  <c r="AA35" i="9"/>
  <c r="AA35" i="5"/>
  <c r="AA35" i="14"/>
  <c r="AA35" i="6"/>
  <c r="AA35" i="10"/>
  <c r="AA35" i="13"/>
  <c r="AA35" i="8"/>
  <c r="AA35" i="15"/>
  <c r="AB35" i="4"/>
  <c r="AB30" i="9"/>
  <c r="AB30" i="14"/>
  <c r="AB30" i="15"/>
  <c r="AB30" i="13"/>
  <c r="AB30" i="6"/>
  <c r="AB30" i="8"/>
  <c r="AB30" i="7"/>
  <c r="AB30" i="10"/>
  <c r="AB30" i="5"/>
  <c r="AB30" i="16"/>
  <c r="AC30" i="4"/>
  <c r="AB30" i="12"/>
  <c r="AB30" i="11"/>
  <c r="AB35" i="16" l="1"/>
  <c r="AB35" i="8"/>
  <c r="AB35" i="14"/>
  <c r="AB35" i="11"/>
  <c r="AB35" i="5"/>
  <c r="AB35" i="6"/>
  <c r="AB35" i="9"/>
  <c r="AB35" i="7"/>
  <c r="AB35" i="15"/>
  <c r="AB35" i="12"/>
  <c r="AB35" i="10"/>
  <c r="AB35" i="13"/>
  <c r="AC35" i="4"/>
  <c r="AC30" i="15"/>
  <c r="AC30" i="16"/>
  <c r="AC30" i="12"/>
  <c r="AD30" i="4"/>
  <c r="AC30" i="14"/>
  <c r="AC30" i="9"/>
  <c r="AC30" i="13"/>
  <c r="AC30" i="5"/>
  <c r="AC30" i="7"/>
  <c r="AC30" i="6"/>
  <c r="AC30" i="8"/>
  <c r="AC30" i="11"/>
  <c r="AC30" i="10"/>
  <c r="AC35" i="6" l="1"/>
  <c r="AC35" i="9"/>
  <c r="AC35" i="16"/>
  <c r="AC35" i="10"/>
  <c r="AC35" i="7"/>
  <c r="AC35" i="14"/>
  <c r="AC35" i="15"/>
  <c r="AC35" i="8"/>
  <c r="AC35" i="13"/>
  <c r="AC35" i="12"/>
  <c r="AC35" i="11"/>
  <c r="AC35" i="5"/>
  <c r="AD30" i="7"/>
  <c r="AD30" i="8"/>
  <c r="AD35" i="4"/>
  <c r="AD30" i="9"/>
  <c r="AE30" i="4"/>
  <c r="AD30" i="5"/>
  <c r="AD30" i="14"/>
  <c r="AD30" i="6"/>
  <c r="AD30" i="11"/>
  <c r="AD30" i="13"/>
  <c r="AD30" i="12"/>
  <c r="AD30" i="10"/>
  <c r="AD30" i="15"/>
  <c r="AD30" i="16"/>
  <c r="AD35" i="10" l="1"/>
  <c r="AD35" i="6"/>
  <c r="AD35" i="9"/>
  <c r="AD35" i="12"/>
  <c r="AD35" i="14"/>
  <c r="AD35" i="16"/>
  <c r="AD35" i="13"/>
  <c r="AD35" i="5"/>
  <c r="AD35" i="8"/>
  <c r="AD35" i="15"/>
  <c r="AD35" i="11"/>
  <c r="AD35" i="7"/>
  <c r="AE30" i="15"/>
  <c r="AE30" i="10"/>
  <c r="AE30" i="16"/>
  <c r="AE30" i="8"/>
  <c r="AE30" i="13"/>
  <c r="AE30" i="14"/>
  <c r="AE30" i="6"/>
  <c r="AE30" i="5"/>
  <c r="AE30" i="12"/>
  <c r="AF30" i="4"/>
  <c r="AE30" i="7"/>
  <c r="AE30" i="11"/>
  <c r="AE30" i="9"/>
  <c r="AE35" i="4"/>
  <c r="AE35" i="11" l="1"/>
  <c r="AE35" i="5"/>
  <c r="AE35" i="8"/>
  <c r="AE35" i="7"/>
  <c r="AE35" i="14"/>
  <c r="AE35" i="10"/>
  <c r="AE35" i="6"/>
  <c r="AE35" i="16"/>
  <c r="AE35" i="9"/>
  <c r="AE35" i="12"/>
  <c r="AE35" i="13"/>
  <c r="AE35" i="15"/>
  <c r="AF30" i="16"/>
  <c r="AF30" i="15"/>
  <c r="AF30" i="10"/>
  <c r="AF30" i="6"/>
  <c r="AF35" i="4"/>
  <c r="AF30" i="12"/>
  <c r="AF30" i="5"/>
  <c r="AF30" i="7"/>
  <c r="AF30" i="14"/>
  <c r="AF30" i="9"/>
  <c r="AF30" i="8"/>
  <c r="AF30" i="13"/>
  <c r="AF30" i="11"/>
  <c r="AG30" i="4"/>
  <c r="AF35" i="13" l="1"/>
  <c r="AF35" i="7"/>
  <c r="AF35" i="6"/>
  <c r="AF35" i="8"/>
  <c r="AF35" i="5"/>
  <c r="AF35" i="10"/>
  <c r="AF35" i="9"/>
  <c r="AF35" i="12"/>
  <c r="AF35" i="15"/>
  <c r="AF35" i="11"/>
  <c r="AF35" i="14"/>
  <c r="AF35" i="16"/>
  <c r="AG30" i="15"/>
  <c r="AG30" i="16"/>
  <c r="AG30" i="14"/>
  <c r="AG30" i="10"/>
  <c r="AG30" i="8"/>
  <c r="AG30" i="13"/>
  <c r="AG30" i="6"/>
  <c r="AG30" i="5"/>
  <c r="AG30" i="12"/>
  <c r="AH30" i="4"/>
  <c r="AG30" i="11"/>
  <c r="AG30" i="9"/>
  <c r="AG30" i="7"/>
  <c r="AG35" i="4"/>
  <c r="AG35" i="9" l="1"/>
  <c r="AG35" i="5"/>
  <c r="AG35" i="10"/>
  <c r="AG35" i="13"/>
  <c r="AG35" i="16"/>
  <c r="AG35" i="11"/>
  <c r="AG35" i="6"/>
  <c r="AG35" i="14"/>
  <c r="AG35" i="7"/>
  <c r="AG35" i="12"/>
  <c r="AG35" i="8"/>
  <c r="AG35" i="15"/>
  <c r="AH30" i="9"/>
  <c r="AH30" i="15"/>
  <c r="AH30" i="11"/>
  <c r="AH30" i="13"/>
  <c r="AH30" i="10"/>
  <c r="AH30" i="16"/>
  <c r="AH30" i="8"/>
  <c r="AH35" i="4"/>
  <c r="AH30" i="12"/>
  <c r="AH30" i="14"/>
  <c r="AH30" i="5"/>
  <c r="AH30" i="6"/>
  <c r="AI30" i="4"/>
  <c r="AH30" i="7"/>
  <c r="AH35" i="5" l="1"/>
  <c r="AH35" i="8"/>
  <c r="AH35" i="11"/>
  <c r="AH35" i="7"/>
  <c r="AH35" i="14"/>
  <c r="AH35" i="16"/>
  <c r="AH35" i="15"/>
  <c r="AH35" i="6"/>
  <c r="AH35" i="13"/>
  <c r="AH35" i="12"/>
  <c r="AH35" i="10"/>
  <c r="AH35" i="9"/>
  <c r="AI30" i="9"/>
  <c r="AI30" i="11"/>
  <c r="AJ30" i="4"/>
  <c r="AI30" i="12"/>
  <c r="AI30" i="5"/>
  <c r="AI30" i="7"/>
  <c r="AI30" i="16"/>
  <c r="AI30" i="15"/>
  <c r="AI30" i="8"/>
  <c r="AI30" i="6"/>
  <c r="AI30" i="10"/>
  <c r="AI30" i="13"/>
  <c r="AI30" i="14"/>
  <c r="AI35" i="4"/>
  <c r="AI35" i="10" l="1"/>
  <c r="AI35" i="16"/>
  <c r="AI35" i="13"/>
  <c r="AI35" i="15"/>
  <c r="AI35" i="12"/>
  <c r="AI35" i="6"/>
  <c r="AI35" i="7"/>
  <c r="AI35" i="11"/>
  <c r="AI35" i="14"/>
  <c r="AI35" i="8"/>
  <c r="AI35" i="5"/>
  <c r="AI35" i="9"/>
  <c r="AJ30" i="8"/>
  <c r="AJ30" i="13"/>
  <c r="AJ30" i="12"/>
  <c r="AJ30" i="14"/>
  <c r="AJ30" i="10"/>
  <c r="AJ30" i="9"/>
  <c r="AK30" i="4"/>
  <c r="AJ35" i="4"/>
  <c r="AJ30" i="11"/>
  <c r="AJ30" i="16"/>
  <c r="AJ30" i="15"/>
  <c r="AJ30" i="7"/>
  <c r="AJ30" i="5"/>
  <c r="AJ30" i="6"/>
  <c r="AJ35" i="12" l="1"/>
  <c r="AJ35" i="6"/>
  <c r="AJ35" i="16"/>
  <c r="AJ35" i="9"/>
  <c r="AJ35" i="13"/>
  <c r="AJ35" i="7"/>
  <c r="AJ35" i="14"/>
  <c r="AJ35" i="15"/>
  <c r="AJ35" i="5"/>
  <c r="AJ35" i="11"/>
  <c r="AJ35" i="10"/>
  <c r="AJ35" i="8"/>
  <c r="AK30" i="9"/>
  <c r="AK30" i="15"/>
  <c r="AK30" i="13"/>
  <c r="AK30" i="16"/>
  <c r="AK30" i="10"/>
  <c r="AK30" i="14"/>
  <c r="AK30" i="5"/>
  <c r="AK30" i="12"/>
  <c r="AK30" i="11"/>
  <c r="AK30" i="8"/>
  <c r="AK35" i="4"/>
  <c r="AK30" i="7"/>
  <c r="AK30" i="6"/>
  <c r="AK35" i="12" l="1"/>
  <c r="AK35" i="16"/>
  <c r="AK35" i="5"/>
  <c r="AK35" i="13"/>
  <c r="AK35" i="6"/>
  <c r="AK35" i="8"/>
  <c r="AK35" i="14"/>
  <c r="AK35" i="15"/>
  <c r="AK35" i="7"/>
  <c r="AK35" i="11"/>
  <c r="AK35" i="10"/>
  <c r="AK35" i="9"/>
  <c r="D35" i="6" l="1"/>
  <c r="D32" i="6"/>
  <c r="D35" i="15"/>
  <c r="D32" i="15"/>
  <c r="D35" i="4"/>
  <c r="D32" i="4"/>
  <c r="D35" i="9"/>
  <c r="D32" i="9"/>
  <c r="D35" i="5"/>
  <c r="D32" i="5"/>
  <c r="D35" i="13"/>
  <c r="D32" i="13"/>
  <c r="D35" i="7"/>
  <c r="D32" i="7"/>
  <c r="D35" i="11"/>
  <c r="D32" i="11"/>
  <c r="D35" i="14"/>
  <c r="D32" i="14"/>
  <c r="D35" i="16"/>
  <c r="D32" i="16"/>
  <c r="D35" i="8"/>
  <c r="D32" i="8"/>
  <c r="D35" i="12"/>
  <c r="D32" i="12"/>
  <c r="D35" i="10"/>
  <c r="D32" i="10"/>
</calcChain>
</file>

<file path=xl/sharedStrings.xml><?xml version="1.0" encoding="utf-8"?>
<sst xmlns="http://schemas.openxmlformats.org/spreadsheetml/2006/main" count="677" uniqueCount="61">
  <si>
    <t>Monthly summary</t>
  </si>
  <si>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</si>
  <si>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</si>
  <si>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</si>
  <si>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</si>
  <si>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</si>
  <si>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</si>
  <si>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</si>
  <si>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</si>
  <si>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</si>
  <si>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</si>
  <si>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</si>
  <si>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</si>
  <si>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</si>
  <si>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</si>
  <si>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Daily average Kiln 4</t>
  </si>
  <si>
    <t>Kiln 4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</si>
  <si>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</si>
  <si>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</si>
  <si>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</si>
  <si>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</si>
  <si>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</si>
  <si>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</si>
  <si>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</si>
  <si>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</si>
  <si>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</si>
  <si>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</si>
  <si>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</si>
  <si>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</si>
  <si>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</si>
  <si>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</si>
  <si>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</si>
  <si>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</si>
  <si>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</si>
  <si>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</si>
  <si>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</si>
  <si>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Kiln Report of Continuous Monitored Emissions from Cement Mill 1 (Emission Point A3)</t>
  </si>
  <si>
    <r>
      <t>Permit Number:</t>
    </r>
    <r>
      <rPr>
        <b/>
        <sz val="11"/>
        <rFont val="Arial"/>
        <family val="2"/>
      </rPr>
      <t>EPR/ BL1096IB</t>
    </r>
  </si>
  <si>
    <r>
      <t xml:space="preserve">Operator: </t>
    </r>
    <r>
      <rPr>
        <b/>
        <sz val="11"/>
        <rFont val="Arial"/>
        <family val="2"/>
      </rPr>
      <t>Castle Cement Limited</t>
    </r>
  </si>
  <si>
    <r>
      <t xml:space="preserve">Installation: </t>
    </r>
    <r>
      <rPr>
        <b/>
        <sz val="11"/>
        <rFont val="Arial"/>
        <family val="2"/>
      </rPr>
      <t>Padeswood Cement Works</t>
    </r>
  </si>
  <si>
    <r>
      <t xml:space="preserve">Form: </t>
    </r>
    <r>
      <rPr>
        <b/>
        <sz val="11"/>
        <rFont val="Arial"/>
        <family val="2"/>
      </rPr>
      <t>Air 2</t>
    </r>
  </si>
  <si>
    <r>
      <t xml:space="preserve">Permit Number: </t>
    </r>
    <r>
      <rPr>
        <b/>
        <sz val="11"/>
        <rFont val="Arial"/>
        <family val="2"/>
      </rPr>
      <t>EPR/BL1096IB</t>
    </r>
  </si>
  <si>
    <r>
      <t xml:space="preserve">Date: </t>
    </r>
    <r>
      <rPr>
        <b/>
        <sz val="11"/>
        <rFont val="Arial"/>
        <family val="2"/>
      </rPr>
      <t>19/07/16</t>
    </r>
  </si>
  <si>
    <t>(Authorised to sign as representative of Castle Cement Limited)</t>
  </si>
  <si>
    <r>
      <t>Permit Number:</t>
    </r>
    <r>
      <rPr>
        <b/>
        <sz val="11"/>
        <rFont val="Arial"/>
        <family val="2"/>
      </rPr>
      <t xml:space="preserve"> EPR/BL1069IB</t>
    </r>
  </si>
  <si>
    <r>
      <t xml:space="preserve">Form: </t>
    </r>
    <r>
      <rPr>
        <b/>
        <sz val="11"/>
        <rFont val="Arial"/>
        <family val="2"/>
      </rPr>
      <t>Air 3</t>
    </r>
  </si>
  <si>
    <r>
      <t>Permit Number:</t>
    </r>
    <r>
      <rPr>
        <b/>
        <sz val="11"/>
        <rFont val="Arial"/>
        <family val="2"/>
      </rPr>
      <t xml:space="preserve"> EPR/BL1096IB</t>
    </r>
  </si>
  <si>
    <r>
      <t xml:space="preserve">Form: </t>
    </r>
    <r>
      <rPr>
        <b/>
        <sz val="11"/>
        <rFont val="Arial"/>
        <family val="2"/>
      </rPr>
      <t>Air 4</t>
    </r>
  </si>
  <si>
    <r>
      <t xml:space="preserve">Form: </t>
    </r>
    <r>
      <rPr>
        <b/>
        <sz val="11"/>
        <rFont val="Arial"/>
        <family val="2"/>
      </rPr>
      <t>Air 5</t>
    </r>
  </si>
  <si>
    <r>
      <t>Installation:</t>
    </r>
    <r>
      <rPr>
        <b/>
        <sz val="11"/>
        <rFont val="Arial"/>
        <family val="2"/>
      </rPr>
      <t xml:space="preserve"> Padeswood Cement Works</t>
    </r>
  </si>
  <si>
    <r>
      <t xml:space="preserve">Form: </t>
    </r>
    <r>
      <rPr>
        <b/>
        <sz val="11"/>
        <rFont val="Arial"/>
        <family val="2"/>
      </rPr>
      <t>Air 6</t>
    </r>
  </si>
  <si>
    <r>
      <t xml:space="preserve">Form: </t>
    </r>
    <r>
      <rPr>
        <b/>
        <sz val="11"/>
        <rFont val="Arial"/>
        <family val="2"/>
      </rPr>
      <t>Air 7</t>
    </r>
  </si>
  <si>
    <r>
      <t xml:space="preserve">Form: </t>
    </r>
    <r>
      <rPr>
        <b/>
        <sz val="11"/>
        <rFont val="Arial"/>
        <family val="2"/>
      </rPr>
      <t>Air 8</t>
    </r>
  </si>
  <si>
    <r>
      <t xml:space="preserve">Form: </t>
    </r>
    <r>
      <rPr>
        <b/>
        <sz val="11"/>
        <rFont val="Arial"/>
        <family val="2"/>
      </rPr>
      <t>Air 9</t>
    </r>
  </si>
  <si>
    <r>
      <t xml:space="preserve">Form: </t>
    </r>
    <r>
      <rPr>
        <b/>
        <sz val="11"/>
        <rFont val="Arial"/>
        <family val="2"/>
      </rPr>
      <t>Air 10</t>
    </r>
  </si>
  <si>
    <r>
      <t>Form:</t>
    </r>
    <r>
      <rPr>
        <b/>
        <sz val="11"/>
        <rFont val="Arial"/>
        <family val="2"/>
      </rPr>
      <t xml:space="preserve"> Air 11</t>
    </r>
  </si>
  <si>
    <r>
      <t>Date:</t>
    </r>
    <r>
      <rPr>
        <b/>
        <sz val="11"/>
        <rFont val="Arial"/>
        <family val="2"/>
      </rPr>
      <t xml:space="preserve"> 19/07/16</t>
    </r>
  </si>
  <si>
    <r>
      <t xml:space="preserve">Form: </t>
    </r>
    <r>
      <rPr>
        <b/>
        <sz val="11"/>
        <rFont val="Arial"/>
        <family val="2"/>
      </rPr>
      <t>Air 12</t>
    </r>
  </si>
  <si>
    <r>
      <t xml:space="preserve">Form: </t>
    </r>
    <r>
      <rPr>
        <b/>
        <sz val="11"/>
        <rFont val="Arial"/>
        <family val="2"/>
      </rPr>
      <t>Air 13</t>
    </r>
  </si>
  <si>
    <r>
      <t xml:space="preserve">Form: </t>
    </r>
    <r>
      <rPr>
        <b/>
        <sz val="11"/>
        <rFont val="Arial"/>
        <family val="2"/>
      </rPr>
      <t>Air 14</t>
    </r>
  </si>
  <si>
    <t>Robert Keough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</si>
</sst>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\ \-\ yyyy"/>
  </numFmts>
  <fonts count="10" x14ac:knownFonts="1">
    <font>
      <sz val="10"/>
      <name val="Arial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2" fillId="0" borderId="6" xfId="0" applyFont="1" applyFill="1" applyBorder="1"/>
    <xf numFmtId="0" fontId="0" fillId="0" borderId="6" xfId="0" applyFill="1" applyBorder="1"/>
    <xf numFmtId="0" fontId="5" fillId="0" borderId="7" xfId="0" applyFont="1" applyFill="1" applyBorder="1"/>
    <xf numFmtId="0" fontId="5" fillId="0" borderId="8" xfId="0" applyFont="1" applyFill="1" applyBorder="1" applyAlignment="1">
      <alignment horizontal="center"/>
    </xf>
    <xf numFmtId="1" fontId="5" fillId="0" borderId="8" xfId="0" applyNumberFormat="1" applyFont="1" applyFill="1" applyBorder="1" applyAlignment="1">
      <alignment horizontal="center"/>
    </xf>
    <xf numFmtId="0" fontId="5" fillId="0" borderId="8" xfId="0" applyFont="1" applyFill="1" applyBorder="1"/>
    <xf numFmtId="1" fontId="5" fillId="0" borderId="0" xfId="0" applyNumberFormat="1" applyFont="1" applyFill="1" applyAlignment="1">
      <alignment horizontal="center"/>
    </xf>
    <xf numFmtId="1" fontId="5" fillId="0" borderId="8" xfId="0" applyNumberFormat="1" applyFont="1" applyBorder="1" applyAlignment="1">
      <alignment horizontal="center"/>
    </xf>
    <xf numFmtId="1" fontId="5" fillId="0" borderId="9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" fontId="5" fillId="0" borderId="5" xfId="0" applyNumberFormat="1" applyFont="1" applyFill="1" applyBorder="1" applyAlignment="1">
      <alignment horizontal="center"/>
    </xf>
    <xf numFmtId="1" fontId="5" fillId="0" borderId="10" xfId="0" applyNumberFormat="1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2" fontId="5" fillId="0" borderId="0" xfId="0" applyNumberFormat="1" applyFont="1" applyFill="1" applyAlignment="1">
      <alignment horizontal="center"/>
    </xf>
    <xf numFmtId="1" fontId="9" fillId="0" borderId="0" xfId="0" applyNumberFormat="1" applyFont="1"/>
    <xf numFmtId="0" fontId="5" fillId="0" borderId="0" xfId="0" applyFont="1" applyFill="1" applyBorder="1"/>
    <xf numFmtId="0" fontId="8" fillId="0" borderId="0" xfId="0" applyFont="1" applyFill="1" applyBorder="1"/>
    <xf numFmtId="164" fontId="5" fillId="0" borderId="8" xfId="0" applyNumberFormat="1" applyFont="1" applyFill="1" applyBorder="1" applyAlignment="1">
      <alignment horizontal="center"/>
    </xf>
    <xf numFmtId="1" fontId="0" fillId="0" borderId="0" xfId="0" applyNumberFormat="1" applyFill="1"/>
    <xf numFmtId="165" fontId="4" fillId="0" borderId="0" xfId="0" applyNumberFormat="1" applyFont="1" applyAlignment="1">
      <alignment vertical="center"/>
    </xf>
    <xf numFmtId="14" fontId="0" fillId="0" borderId="0" xfId="0" applyNumberFormat="1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5" fillId="0" borderId="8" xfId="0" applyFont="1" applyFill="1" applyBorder="1" applyAlignment="1"/>
    <xf numFmtId="0" fontId="5" fillId="0" borderId="9" xfId="0" applyFont="1" applyFill="1" applyBorder="1" applyAlignment="1"/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2" xfId="0" applyFont="1" applyFill="1" applyBorder="1" applyAlignment="1"/>
    <xf numFmtId="0" fontId="5" fillId="0" borderId="1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2 
Daily Average
 Monitoring Data 
for Particulate Matter</a:t>
            </a:r>
          </a:p>
        </c:rich>
      </c:tx>
      <c:layout>
        <c:manualLayout>
          <c:xMode val="edge"/>
          <c:yMode val="edge"/>
          <c:x val="9.7620644560620119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'A8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A6-4AC1-8D32-10A24BB04E57}"/>
            </c:ext>
          </c:extLst>
        </c:ser>
        <c:ser>
          <c:idx val="1"/>
          <c:order val="1"/>
          <c:tx>
            <c:strRef>
              <c:f>'A8 Dust'!$E$32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Dust'!$H$32:$AL$32</c:f>
              <c:numCache>
                <c:formatCode>0</c:formatCode>
                <c:ptCount val="31"/>
                <c:pt idx="0">
                  <c:v>4</c:v>
                </c:pt>
                <c:pt idx="1">
                  <c:v>3</c:v>
                </c:pt>
                <c:pt idx="2">
                  <c:v>8</c:v>
                </c:pt>
                <c:pt idx="3">
                  <c:v>11</c:v>
                </c:pt>
                <c:pt idx="4">
                  <c:v>15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6</c:v>
                </c:pt>
                <c:pt idx="16">
                  <c:v>3</c:v>
                </c:pt>
                <c:pt idx="17">
                  <c:v>2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0</c:v>
                </c:pt>
                <c:pt idx="22">
                  <c:v>4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4</c:v>
                </c:pt>
                <c:pt idx="27">
                  <c:v>4</c:v>
                </c:pt>
                <c:pt idx="28">
                  <c:v>5</c:v>
                </c:pt>
                <c:pt idx="29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A6-4AC1-8D32-10A24BB04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27552"/>
        <c:axId val="57139200"/>
      </c:lineChart>
      <c:dateAx>
        <c:axId val="5432755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7139200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571392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3275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999901996E-2"/>
          <c:y val="0.49266862170087977"/>
          <c:w val="0.10677244982650214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438707329724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'A8 SOx'!$E$31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'A8 SOx'!$H$31:$AN$31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6C-4FA2-B0B0-21E1507D3BA5}"/>
            </c:ext>
          </c:extLst>
        </c:ser>
        <c:ser>
          <c:idx val="1"/>
          <c:order val="1"/>
          <c:tx>
            <c:strRef>
              <c:f>'A8 SOx'!$E$32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'A8 SOx'!$H$32:$AL$32</c:f>
              <c:numCache>
                <c:formatCode>0</c:formatCode>
                <c:ptCount val="31"/>
                <c:pt idx="0">
                  <c:v>80</c:v>
                </c:pt>
                <c:pt idx="1">
                  <c:v>141</c:v>
                </c:pt>
                <c:pt idx="2">
                  <c:v>186</c:v>
                </c:pt>
                <c:pt idx="3">
                  <c:v>169</c:v>
                </c:pt>
                <c:pt idx="4">
                  <c:v>49</c:v>
                </c:pt>
                <c:pt idx="5">
                  <c:v>90</c:v>
                </c:pt>
                <c:pt idx="6">
                  <c:v>112</c:v>
                </c:pt>
                <c:pt idx="7">
                  <c:v>102</c:v>
                </c:pt>
                <c:pt idx="8">
                  <c:v>101</c:v>
                </c:pt>
                <c:pt idx="9">
                  <c:v>110</c:v>
                </c:pt>
                <c:pt idx="10">
                  <c:v>66</c:v>
                </c:pt>
                <c:pt idx="11">
                  <c:v>56</c:v>
                </c:pt>
                <c:pt idx="12">
                  <c:v>95</c:v>
                </c:pt>
                <c:pt idx="13">
                  <c:v>101</c:v>
                </c:pt>
                <c:pt idx="14">
                  <c:v>119</c:v>
                </c:pt>
                <c:pt idx="15">
                  <c:v>112</c:v>
                </c:pt>
                <c:pt idx="16">
                  <c:v>43</c:v>
                </c:pt>
                <c:pt idx="17">
                  <c:v>40</c:v>
                </c:pt>
                <c:pt idx="18">
                  <c:v>40</c:v>
                </c:pt>
                <c:pt idx="19">
                  <c:v>32</c:v>
                </c:pt>
                <c:pt idx="20">
                  <c:v>62</c:v>
                </c:pt>
                <c:pt idx="21">
                  <c:v>0</c:v>
                </c:pt>
                <c:pt idx="22">
                  <c:v>79</c:v>
                </c:pt>
                <c:pt idx="23">
                  <c:v>26</c:v>
                </c:pt>
                <c:pt idx="24">
                  <c:v>26</c:v>
                </c:pt>
                <c:pt idx="25">
                  <c:v>25</c:v>
                </c:pt>
                <c:pt idx="26">
                  <c:v>26</c:v>
                </c:pt>
                <c:pt idx="27">
                  <c:v>29</c:v>
                </c:pt>
                <c:pt idx="28">
                  <c:v>50</c:v>
                </c:pt>
                <c:pt idx="29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6C-4FA2-B0B0-21E1507D3BA5}"/>
            </c:ext>
          </c:extLst>
        </c:ser>
        <c:ser>
          <c:idx val="2"/>
          <c:order val="2"/>
          <c:tx>
            <c:v>'A8 SOx'!#REF!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'A8 SOx'!#REF!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6C-4FA2-B0B0-21E1507D3B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5167232"/>
        <c:axId val="194000000"/>
      </c:lineChart>
      <c:catAx>
        <c:axId val="185167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00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0000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167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93040361105E-2"/>
          <c:y val="0.5161290322580645"/>
          <c:w val="0.12278558985436556"/>
          <c:h val="0.334310850439882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6
Daily Average
 Monitoring Data
 for SOx</a:t>
            </a:r>
          </a:p>
        </c:rich>
      </c:tx>
      <c:layout>
        <c:manualLayout>
          <c:xMode val="edge"/>
          <c:yMode val="edge"/>
          <c:x val="1.4050093295860142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'A8 SOx'!$E$31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SOx'!$H$30:$AL$30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SOx'!$H$31:$AL$31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1C-4EDE-BFA0-846FB34A4BD4}"/>
            </c:ext>
          </c:extLst>
        </c:ser>
        <c:ser>
          <c:idx val="1"/>
          <c:order val="1"/>
          <c:tx>
            <c:strRef>
              <c:f>'A8 SOx'!$E$32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SOx'!$H$30:$AL$30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SOx'!$H$32:$AL$32</c:f>
              <c:numCache>
                <c:formatCode>0</c:formatCode>
                <c:ptCount val="31"/>
                <c:pt idx="0">
                  <c:v>80</c:v>
                </c:pt>
                <c:pt idx="1">
                  <c:v>141</c:v>
                </c:pt>
                <c:pt idx="2">
                  <c:v>186</c:v>
                </c:pt>
                <c:pt idx="3">
                  <c:v>169</c:v>
                </c:pt>
                <c:pt idx="4">
                  <c:v>49</c:v>
                </c:pt>
                <c:pt idx="5">
                  <c:v>90</c:v>
                </c:pt>
                <c:pt idx="6">
                  <c:v>112</c:v>
                </c:pt>
                <c:pt idx="7">
                  <c:v>102</c:v>
                </c:pt>
                <c:pt idx="8">
                  <c:v>101</c:v>
                </c:pt>
                <c:pt idx="9">
                  <c:v>110</c:v>
                </c:pt>
                <c:pt idx="10">
                  <c:v>66</c:v>
                </c:pt>
                <c:pt idx="11">
                  <c:v>56</c:v>
                </c:pt>
                <c:pt idx="12">
                  <c:v>95</c:v>
                </c:pt>
                <c:pt idx="13">
                  <c:v>101</c:v>
                </c:pt>
                <c:pt idx="14">
                  <c:v>119</c:v>
                </c:pt>
                <c:pt idx="15">
                  <c:v>112</c:v>
                </c:pt>
                <c:pt idx="16">
                  <c:v>43</c:v>
                </c:pt>
                <c:pt idx="17">
                  <c:v>40</c:v>
                </c:pt>
                <c:pt idx="18">
                  <c:v>40</c:v>
                </c:pt>
                <c:pt idx="19">
                  <c:v>32</c:v>
                </c:pt>
                <c:pt idx="20">
                  <c:v>62</c:v>
                </c:pt>
                <c:pt idx="21">
                  <c:v>0</c:v>
                </c:pt>
                <c:pt idx="22">
                  <c:v>79</c:v>
                </c:pt>
                <c:pt idx="23">
                  <c:v>26</c:v>
                </c:pt>
                <c:pt idx="24">
                  <c:v>26</c:v>
                </c:pt>
                <c:pt idx="25">
                  <c:v>25</c:v>
                </c:pt>
                <c:pt idx="26">
                  <c:v>26</c:v>
                </c:pt>
                <c:pt idx="27">
                  <c:v>29</c:v>
                </c:pt>
                <c:pt idx="28">
                  <c:v>50</c:v>
                </c:pt>
                <c:pt idx="29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1C-4EDE-BFA0-846FB34A4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273472"/>
        <c:axId val="197275008"/>
      </c:lineChart>
      <c:dateAx>
        <c:axId val="19727347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75008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1972750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7347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0935513591777E-3"/>
          <c:y val="0.48093841642228741"/>
          <c:w val="0.10568115268777244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7
 Daily Average
 Monitoring Data
 for NOx</a:t>
            </a:r>
          </a:p>
        </c:rich>
      </c:tx>
      <c:layout>
        <c:manualLayout>
          <c:xMode val="edge"/>
          <c:yMode val="edge"/>
          <c:x val="1.4660972037993457E-2"/>
          <c:y val="0.10619499996128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'A8 NOx'!$E$31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NOx'!$H$31:$AL$31</c:f>
              <c:numCache>
                <c:formatCode>0</c:formatCode>
                <c:ptCount val="31"/>
                <c:pt idx="0">
                  <c:v>450</c:v>
                </c:pt>
                <c:pt idx="1">
                  <c:v>450</c:v>
                </c:pt>
                <c:pt idx="2">
                  <c:v>450</c:v>
                </c:pt>
                <c:pt idx="3">
                  <c:v>450</c:v>
                </c:pt>
                <c:pt idx="4">
                  <c:v>450</c:v>
                </c:pt>
                <c:pt idx="5">
                  <c:v>450</c:v>
                </c:pt>
                <c:pt idx="6">
                  <c:v>450</c:v>
                </c:pt>
                <c:pt idx="7">
                  <c:v>450</c:v>
                </c:pt>
                <c:pt idx="8">
                  <c:v>450</c:v>
                </c:pt>
                <c:pt idx="9">
                  <c:v>450</c:v>
                </c:pt>
                <c:pt idx="10">
                  <c:v>450</c:v>
                </c:pt>
                <c:pt idx="11">
                  <c:v>450</c:v>
                </c:pt>
                <c:pt idx="12">
                  <c:v>450</c:v>
                </c:pt>
                <c:pt idx="13">
                  <c:v>450</c:v>
                </c:pt>
                <c:pt idx="14">
                  <c:v>450</c:v>
                </c:pt>
                <c:pt idx="15">
                  <c:v>450</c:v>
                </c:pt>
                <c:pt idx="16">
                  <c:v>450</c:v>
                </c:pt>
                <c:pt idx="17">
                  <c:v>450</c:v>
                </c:pt>
                <c:pt idx="18">
                  <c:v>450</c:v>
                </c:pt>
                <c:pt idx="19">
                  <c:v>450</c:v>
                </c:pt>
                <c:pt idx="20">
                  <c:v>450</c:v>
                </c:pt>
                <c:pt idx="21">
                  <c:v>450</c:v>
                </c:pt>
                <c:pt idx="22">
                  <c:v>450</c:v>
                </c:pt>
                <c:pt idx="23">
                  <c:v>450</c:v>
                </c:pt>
                <c:pt idx="24">
                  <c:v>450</c:v>
                </c:pt>
                <c:pt idx="25">
                  <c:v>450</c:v>
                </c:pt>
                <c:pt idx="26">
                  <c:v>450</c:v>
                </c:pt>
                <c:pt idx="27">
                  <c:v>450</c:v>
                </c:pt>
                <c:pt idx="28">
                  <c:v>450</c:v>
                </c:pt>
                <c:pt idx="29">
                  <c:v>450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7B-45CA-89F2-ECCBDE21FE39}"/>
            </c:ext>
          </c:extLst>
        </c:ser>
        <c:ser>
          <c:idx val="1"/>
          <c:order val="1"/>
          <c:tx>
            <c:strRef>
              <c:f>'A8 NOx'!$E$32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NOx'!$H$32:$AL$32</c:f>
              <c:numCache>
                <c:formatCode>0</c:formatCode>
                <c:ptCount val="31"/>
                <c:pt idx="0">
                  <c:v>383</c:v>
                </c:pt>
                <c:pt idx="1">
                  <c:v>337</c:v>
                </c:pt>
                <c:pt idx="2">
                  <c:v>220</c:v>
                </c:pt>
                <c:pt idx="3">
                  <c:v>303</c:v>
                </c:pt>
                <c:pt idx="4">
                  <c:v>242</c:v>
                </c:pt>
                <c:pt idx="5">
                  <c:v>387</c:v>
                </c:pt>
                <c:pt idx="6">
                  <c:v>362</c:v>
                </c:pt>
                <c:pt idx="7">
                  <c:v>391</c:v>
                </c:pt>
                <c:pt idx="8">
                  <c:v>385</c:v>
                </c:pt>
                <c:pt idx="9">
                  <c:v>364</c:v>
                </c:pt>
                <c:pt idx="10">
                  <c:v>383</c:v>
                </c:pt>
                <c:pt idx="11">
                  <c:v>391</c:v>
                </c:pt>
                <c:pt idx="12">
                  <c:v>365</c:v>
                </c:pt>
                <c:pt idx="13">
                  <c:v>391</c:v>
                </c:pt>
                <c:pt idx="14">
                  <c:v>393</c:v>
                </c:pt>
                <c:pt idx="15">
                  <c:v>394</c:v>
                </c:pt>
                <c:pt idx="16">
                  <c:v>395</c:v>
                </c:pt>
                <c:pt idx="17">
                  <c:v>359</c:v>
                </c:pt>
                <c:pt idx="18">
                  <c:v>358</c:v>
                </c:pt>
                <c:pt idx="19">
                  <c:v>354</c:v>
                </c:pt>
                <c:pt idx="20">
                  <c:v>365</c:v>
                </c:pt>
                <c:pt idx="21">
                  <c:v>0</c:v>
                </c:pt>
                <c:pt idx="22">
                  <c:v>389</c:v>
                </c:pt>
                <c:pt idx="23">
                  <c:v>363</c:v>
                </c:pt>
                <c:pt idx="24">
                  <c:v>397</c:v>
                </c:pt>
                <c:pt idx="25">
                  <c:v>399</c:v>
                </c:pt>
                <c:pt idx="26">
                  <c:v>391</c:v>
                </c:pt>
                <c:pt idx="27">
                  <c:v>389</c:v>
                </c:pt>
                <c:pt idx="28">
                  <c:v>363</c:v>
                </c:pt>
                <c:pt idx="29">
                  <c:v>397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7B-45CA-89F2-ECCBDE21F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673664"/>
        <c:axId val="42675200"/>
      </c:lineChart>
      <c:dateAx>
        <c:axId val="42673664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75200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26752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67366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1334945139E-2"/>
          <c:y val="0.51032603225481776"/>
          <c:w val="0.10323765980865295"/>
          <c:h val="0.312685294869114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3
 Daily Average
 Monitoring Data
 for TOC</a:t>
            </a:r>
          </a:p>
        </c:rich>
      </c:tx>
      <c:layout>
        <c:manualLayout>
          <c:xMode val="edge"/>
          <c:yMode val="edge"/>
          <c:x val="1.4058702913181878E-2"/>
          <c:y val="0.10619499996128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'A8 TOC'!$E$31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TOC'!$H$30:$AL$30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TOC'!$H$31:$AL$31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D7-4F93-ACED-54D8624D2BD6}"/>
            </c:ext>
          </c:extLst>
        </c:ser>
        <c:ser>
          <c:idx val="1"/>
          <c:order val="1"/>
          <c:tx>
            <c:strRef>
              <c:f>'A8 TOC'!$E$32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TOC'!$H$30:$AL$30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TOC'!$H$32:$AL$32</c:f>
              <c:numCache>
                <c:formatCode>0</c:formatCode>
                <c:ptCount val="31"/>
                <c:pt idx="0">
                  <c:v>13</c:v>
                </c:pt>
                <c:pt idx="1">
                  <c:v>17</c:v>
                </c:pt>
                <c:pt idx="2">
                  <c:v>25</c:v>
                </c:pt>
                <c:pt idx="3">
                  <c:v>29</c:v>
                </c:pt>
                <c:pt idx="4">
                  <c:v>29</c:v>
                </c:pt>
                <c:pt idx="5">
                  <c:v>30</c:v>
                </c:pt>
                <c:pt idx="6">
                  <c:v>31</c:v>
                </c:pt>
                <c:pt idx="7">
                  <c:v>26</c:v>
                </c:pt>
                <c:pt idx="8">
                  <c:v>22</c:v>
                </c:pt>
                <c:pt idx="9">
                  <c:v>17</c:v>
                </c:pt>
                <c:pt idx="10">
                  <c:v>19</c:v>
                </c:pt>
                <c:pt idx="11">
                  <c:v>15</c:v>
                </c:pt>
                <c:pt idx="12">
                  <c:v>20</c:v>
                </c:pt>
                <c:pt idx="13">
                  <c:v>24</c:v>
                </c:pt>
                <c:pt idx="14">
                  <c:v>22</c:v>
                </c:pt>
                <c:pt idx="15">
                  <c:v>24</c:v>
                </c:pt>
                <c:pt idx="16">
                  <c:v>16</c:v>
                </c:pt>
                <c:pt idx="17">
                  <c:v>17</c:v>
                </c:pt>
                <c:pt idx="18">
                  <c:v>19</c:v>
                </c:pt>
                <c:pt idx="19">
                  <c:v>15</c:v>
                </c:pt>
                <c:pt idx="20">
                  <c:v>14</c:v>
                </c:pt>
                <c:pt idx="21">
                  <c:v>0</c:v>
                </c:pt>
                <c:pt idx="22">
                  <c:v>20</c:v>
                </c:pt>
                <c:pt idx="23">
                  <c:v>15</c:v>
                </c:pt>
                <c:pt idx="24">
                  <c:v>12</c:v>
                </c:pt>
                <c:pt idx="25">
                  <c:v>14</c:v>
                </c:pt>
                <c:pt idx="26">
                  <c:v>13</c:v>
                </c:pt>
                <c:pt idx="27">
                  <c:v>16</c:v>
                </c:pt>
                <c:pt idx="28">
                  <c:v>12</c:v>
                </c:pt>
                <c:pt idx="29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D7-4F93-ACED-54D8624D2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868736"/>
        <c:axId val="42870272"/>
      </c:lineChart>
      <c:dateAx>
        <c:axId val="42868736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70272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28702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6873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1790864008E-3"/>
          <c:y val="0.47787734497789547"/>
          <c:w val="0.10268946507209611"/>
          <c:h val="0.383482064741907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4
 Daily Average
 Monitoring Data
 for HCl</a:t>
            </a:r>
          </a:p>
        </c:rich>
      </c:tx>
      <c:layout>
        <c:manualLayout>
          <c:xMode val="edge"/>
          <c:yMode val="edge"/>
          <c:x val="1.4067299601903831E-2"/>
          <c:y val="0.11370292999089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'A8 HCl'!$E$31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HCl'!$H$30:$AL$30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HCl'!$H$31:$AL$31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C8-4963-97E6-E6E9003B177D}"/>
            </c:ext>
          </c:extLst>
        </c:ser>
        <c:ser>
          <c:idx val="1"/>
          <c:order val="1"/>
          <c:tx>
            <c:strRef>
              <c:f>'A8 HCl'!$E$32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HCl'!$H$30:$AL$30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HCl'!$H$32:$AL$32</c:f>
              <c:numCache>
                <c:formatCode>0</c:formatCode>
                <c:ptCount val="31"/>
                <c:pt idx="0">
                  <c:v>4</c:v>
                </c:pt>
                <c:pt idx="1">
                  <c:v>6</c:v>
                </c:pt>
                <c:pt idx="2">
                  <c:v>12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7</c:v>
                </c:pt>
                <c:pt idx="14">
                  <c:v>3</c:v>
                </c:pt>
                <c:pt idx="15">
                  <c:v>5</c:v>
                </c:pt>
                <c:pt idx="16">
                  <c:v>4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5</c:v>
                </c:pt>
                <c:pt idx="23">
                  <c:v>4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  <c:pt idx="28">
                  <c:v>1</c:v>
                </c:pt>
                <c:pt idx="2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C8-4963-97E6-E6E9003B1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33568"/>
        <c:axId val="43135360"/>
      </c:lineChart>
      <c:dateAx>
        <c:axId val="43133568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135360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1353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1335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2957967574628E-3"/>
          <c:y val="0.50728924190598623"/>
          <c:w val="0.10336397543608483"/>
          <c:h val="0.3411084838884934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4793586849E-2"/>
          <c:y val="0.1052634648739083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'A8 CO'!$E$31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'A8 CO'!$H$31:$AN$31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05-43EF-9EFD-1803A403525A}"/>
            </c:ext>
          </c:extLst>
        </c:ser>
        <c:ser>
          <c:idx val="1"/>
          <c:order val="1"/>
          <c:tx>
            <c:strRef>
              <c:f>'A8 CO'!$E$32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'A8 CO'!$H$32:$AL$32</c:f>
              <c:numCache>
                <c:formatCode>0</c:formatCode>
                <c:ptCount val="31"/>
                <c:pt idx="0">
                  <c:v>421</c:v>
                </c:pt>
                <c:pt idx="1">
                  <c:v>433</c:v>
                </c:pt>
                <c:pt idx="2">
                  <c:v>872</c:v>
                </c:pt>
                <c:pt idx="3">
                  <c:v>583</c:v>
                </c:pt>
                <c:pt idx="4">
                  <c:v>513</c:v>
                </c:pt>
                <c:pt idx="5">
                  <c:v>493</c:v>
                </c:pt>
                <c:pt idx="6">
                  <c:v>555</c:v>
                </c:pt>
                <c:pt idx="7">
                  <c:v>491</c:v>
                </c:pt>
                <c:pt idx="8">
                  <c:v>488</c:v>
                </c:pt>
                <c:pt idx="9">
                  <c:v>451</c:v>
                </c:pt>
                <c:pt idx="10">
                  <c:v>495</c:v>
                </c:pt>
                <c:pt idx="11">
                  <c:v>496</c:v>
                </c:pt>
                <c:pt idx="12">
                  <c:v>608</c:v>
                </c:pt>
                <c:pt idx="13">
                  <c:v>597</c:v>
                </c:pt>
                <c:pt idx="14">
                  <c:v>558</c:v>
                </c:pt>
                <c:pt idx="15">
                  <c:v>570</c:v>
                </c:pt>
                <c:pt idx="16">
                  <c:v>567</c:v>
                </c:pt>
                <c:pt idx="17">
                  <c:v>580</c:v>
                </c:pt>
                <c:pt idx="18">
                  <c:v>621</c:v>
                </c:pt>
                <c:pt idx="19">
                  <c:v>581</c:v>
                </c:pt>
                <c:pt idx="20">
                  <c:v>575</c:v>
                </c:pt>
                <c:pt idx="21">
                  <c:v>0</c:v>
                </c:pt>
                <c:pt idx="22">
                  <c:v>562</c:v>
                </c:pt>
                <c:pt idx="23">
                  <c:v>522</c:v>
                </c:pt>
                <c:pt idx="24">
                  <c:v>442</c:v>
                </c:pt>
                <c:pt idx="25">
                  <c:v>513</c:v>
                </c:pt>
                <c:pt idx="26">
                  <c:v>454</c:v>
                </c:pt>
                <c:pt idx="27">
                  <c:v>556</c:v>
                </c:pt>
                <c:pt idx="28">
                  <c:v>479</c:v>
                </c:pt>
                <c:pt idx="29">
                  <c:v>421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05-43EF-9EFD-1803A403525A}"/>
            </c:ext>
          </c:extLst>
        </c:ser>
        <c:ser>
          <c:idx val="2"/>
          <c:order val="2"/>
          <c:tx>
            <c:v>'A8 CO'!#REF!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'A8 CO'!#REF!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05-43EF-9EFD-1803A40352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87200"/>
        <c:axId val="43188992"/>
      </c:lineChart>
      <c:catAx>
        <c:axId val="4318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18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1889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187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51746572818E-3"/>
          <c:y val="0.47660941505118876"/>
          <c:w val="0.11219509904732392"/>
          <c:h val="0.4239778361038203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5
 Daily Average
 Monitoring Data
 for CO</a:t>
            </a:r>
          </a:p>
        </c:rich>
      </c:tx>
      <c:layout>
        <c:manualLayout>
          <c:xMode val="edge"/>
          <c:yMode val="edge"/>
          <c:x val="8.5261974772510192E-3"/>
          <c:y val="9.64915350493469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'A8 CO'!$E$31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CO'!$H$30:$AL$30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CO'!$H$31:$AL$31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11-43C2-8AFB-3892778B66DE}"/>
            </c:ext>
          </c:extLst>
        </c:ser>
        <c:ser>
          <c:idx val="1"/>
          <c:order val="1"/>
          <c:tx>
            <c:strRef>
              <c:f>'A8 CO'!$E$32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CO'!$H$30:$AL$30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CO'!$H$32:$AL$32</c:f>
              <c:numCache>
                <c:formatCode>0</c:formatCode>
                <c:ptCount val="31"/>
                <c:pt idx="0">
                  <c:v>421</c:v>
                </c:pt>
                <c:pt idx="1">
                  <c:v>433</c:v>
                </c:pt>
                <c:pt idx="2">
                  <c:v>872</c:v>
                </c:pt>
                <c:pt idx="3">
                  <c:v>583</c:v>
                </c:pt>
                <c:pt idx="4">
                  <c:v>513</c:v>
                </c:pt>
                <c:pt idx="5">
                  <c:v>493</c:v>
                </c:pt>
                <c:pt idx="6">
                  <c:v>555</c:v>
                </c:pt>
                <c:pt idx="7">
                  <c:v>491</c:v>
                </c:pt>
                <c:pt idx="8">
                  <c:v>488</c:v>
                </c:pt>
                <c:pt idx="9">
                  <c:v>451</c:v>
                </c:pt>
                <c:pt idx="10">
                  <c:v>495</c:v>
                </c:pt>
                <c:pt idx="11">
                  <c:v>496</c:v>
                </c:pt>
                <c:pt idx="12">
                  <c:v>608</c:v>
                </c:pt>
                <c:pt idx="13">
                  <c:v>597</c:v>
                </c:pt>
                <c:pt idx="14">
                  <c:v>558</c:v>
                </c:pt>
                <c:pt idx="15">
                  <c:v>570</c:v>
                </c:pt>
                <c:pt idx="16">
                  <c:v>567</c:v>
                </c:pt>
                <c:pt idx="17">
                  <c:v>580</c:v>
                </c:pt>
                <c:pt idx="18">
                  <c:v>621</c:v>
                </c:pt>
                <c:pt idx="19">
                  <c:v>581</c:v>
                </c:pt>
                <c:pt idx="20">
                  <c:v>575</c:v>
                </c:pt>
                <c:pt idx="21">
                  <c:v>0</c:v>
                </c:pt>
                <c:pt idx="22">
                  <c:v>562</c:v>
                </c:pt>
                <c:pt idx="23">
                  <c:v>522</c:v>
                </c:pt>
                <c:pt idx="24">
                  <c:v>442</c:v>
                </c:pt>
                <c:pt idx="25">
                  <c:v>513</c:v>
                </c:pt>
                <c:pt idx="26">
                  <c:v>454</c:v>
                </c:pt>
                <c:pt idx="27">
                  <c:v>556</c:v>
                </c:pt>
                <c:pt idx="28">
                  <c:v>479</c:v>
                </c:pt>
                <c:pt idx="29">
                  <c:v>421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11-43C2-8AFB-3892778B66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06144"/>
        <c:axId val="43207680"/>
      </c:lineChart>
      <c:dateAx>
        <c:axId val="43206144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207680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2076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2061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39113708165E-3"/>
          <c:y val="0.45029362557750457"/>
          <c:w val="0.10962249432936429"/>
          <c:h val="0.3304102776626605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8
 Daily Average
 Monitoring Data
 for NH3</a:t>
            </a:r>
          </a:p>
        </c:rich>
      </c:tx>
      <c:layout>
        <c:manualLayout>
          <c:xMode val="edge"/>
          <c:yMode val="edge"/>
          <c:x val="1.4660972037993457E-2"/>
          <c:y val="0.10619499996128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983117956471876"/>
          <c:y val="2.3829489973348317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'A8 NH3'!$E$31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NH3'!$H$31:$AL$31</c:f>
              <c:numCache>
                <c:formatCode>0</c:formatCode>
                <c:ptCount val="31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70</c:v>
                </c:pt>
                <c:pt idx="25">
                  <c:v>70</c:v>
                </c:pt>
                <c:pt idx="26">
                  <c:v>70</c:v>
                </c:pt>
                <c:pt idx="27">
                  <c:v>70</c:v>
                </c:pt>
                <c:pt idx="28">
                  <c:v>70</c:v>
                </c:pt>
                <c:pt idx="29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E5-4DE1-9FEE-3F61BF5A87C4}"/>
            </c:ext>
          </c:extLst>
        </c:ser>
        <c:ser>
          <c:idx val="1"/>
          <c:order val="1"/>
          <c:tx>
            <c:strRef>
              <c:f>'A8 NH3'!$E$32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'A8 NOx'!$H$30:$AL$30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'A8 NH3'!$H$32:$AL$32</c:f>
              <c:numCache>
                <c:formatCode>0</c:formatCode>
                <c:ptCount val="31"/>
                <c:pt idx="0">
                  <c:v>10</c:v>
                </c:pt>
                <c:pt idx="1">
                  <c:v>12</c:v>
                </c:pt>
                <c:pt idx="2">
                  <c:v>20</c:v>
                </c:pt>
                <c:pt idx="3">
                  <c:v>9</c:v>
                </c:pt>
                <c:pt idx="4">
                  <c:v>10</c:v>
                </c:pt>
                <c:pt idx="5">
                  <c:v>8</c:v>
                </c:pt>
                <c:pt idx="6">
                  <c:v>12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11</c:v>
                </c:pt>
                <c:pt idx="11">
                  <c:v>13</c:v>
                </c:pt>
                <c:pt idx="12">
                  <c:v>16</c:v>
                </c:pt>
                <c:pt idx="13">
                  <c:v>12</c:v>
                </c:pt>
                <c:pt idx="14">
                  <c:v>11</c:v>
                </c:pt>
                <c:pt idx="15">
                  <c:v>14</c:v>
                </c:pt>
                <c:pt idx="16">
                  <c:v>12</c:v>
                </c:pt>
                <c:pt idx="17">
                  <c:v>16</c:v>
                </c:pt>
                <c:pt idx="18">
                  <c:v>16</c:v>
                </c:pt>
                <c:pt idx="19">
                  <c:v>15</c:v>
                </c:pt>
                <c:pt idx="20">
                  <c:v>16</c:v>
                </c:pt>
                <c:pt idx="21">
                  <c:v>0</c:v>
                </c:pt>
                <c:pt idx="22">
                  <c:v>21</c:v>
                </c:pt>
                <c:pt idx="23">
                  <c:v>12</c:v>
                </c:pt>
                <c:pt idx="24">
                  <c:v>10</c:v>
                </c:pt>
                <c:pt idx="25">
                  <c:v>12</c:v>
                </c:pt>
                <c:pt idx="26">
                  <c:v>10</c:v>
                </c:pt>
                <c:pt idx="27">
                  <c:v>14</c:v>
                </c:pt>
                <c:pt idx="28">
                  <c:v>15</c:v>
                </c:pt>
                <c:pt idx="29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E5-4DE1-9FEE-3F61BF5A8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328256"/>
        <c:axId val="43329792"/>
      </c:lineChart>
      <c:dateAx>
        <c:axId val="43328256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329792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3297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3282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1334945139E-2"/>
          <c:y val="0.51032603225481776"/>
          <c:w val="0.10323765980865295"/>
          <c:h val="0.312685294869114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14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FB-49C2-8393-EF9035D29974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'A9 Dust'!$H$32:$AL$32</c:f>
              <c:numCache>
                <c:formatCode>0</c:formatCode>
                <c:ptCount val="31"/>
                <c:pt idx="0">
                  <c:v>9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6</c:v>
                </c:pt>
                <c:pt idx="5">
                  <c:v>7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8</c:v>
                </c:pt>
                <c:pt idx="11">
                  <c:v>9</c:v>
                </c:pt>
                <c:pt idx="12">
                  <c:v>8</c:v>
                </c:pt>
                <c:pt idx="13">
                  <c:v>10</c:v>
                </c:pt>
                <c:pt idx="14">
                  <c:v>10</c:v>
                </c:pt>
                <c:pt idx="15">
                  <c:v>9</c:v>
                </c:pt>
                <c:pt idx="16">
                  <c:v>11</c:v>
                </c:pt>
                <c:pt idx="17">
                  <c:v>14</c:v>
                </c:pt>
                <c:pt idx="18">
                  <c:v>18</c:v>
                </c:pt>
                <c:pt idx="19">
                  <c:v>17</c:v>
                </c:pt>
                <c:pt idx="20">
                  <c:v>20</c:v>
                </c:pt>
                <c:pt idx="21">
                  <c:v>0</c:v>
                </c:pt>
                <c:pt idx="22">
                  <c:v>16</c:v>
                </c:pt>
                <c:pt idx="23">
                  <c:v>20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FB-49C2-8393-EF9035D29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356160"/>
        <c:axId val="43357696"/>
      </c:lineChart>
      <c:dateAx>
        <c:axId val="43356160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35769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3576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3561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 9
Daily Average
 Monitoring Data 
for Particulate Mtter</a:t>
            </a:r>
          </a:p>
        </c:rich>
      </c:tx>
      <c:layout>
        <c:manualLayout>
          <c:xMode val="edge"/>
          <c:yMode val="edge"/>
          <c:x val="1.2812721202212492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48-4BB5-97CA-1BE1E31F8589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0.7</c:v>
                </c:pt>
                <c:pt idx="1">
                  <c:v>0.3</c:v>
                </c:pt>
                <c:pt idx="2">
                  <c:v>0.9</c:v>
                </c:pt>
                <c:pt idx="3">
                  <c:v>0.5</c:v>
                </c:pt>
                <c:pt idx="4">
                  <c:v>1.4</c:v>
                </c:pt>
                <c:pt idx="5">
                  <c:v>1.8</c:v>
                </c:pt>
                <c:pt idx="6">
                  <c:v>2.4</c:v>
                </c:pt>
                <c:pt idx="7">
                  <c:v>1.4</c:v>
                </c:pt>
                <c:pt idx="8">
                  <c:v>1.4</c:v>
                </c:pt>
                <c:pt idx="9">
                  <c:v>1.6</c:v>
                </c:pt>
                <c:pt idx="10">
                  <c:v>1.5</c:v>
                </c:pt>
                <c:pt idx="11">
                  <c:v>1.4</c:v>
                </c:pt>
                <c:pt idx="12">
                  <c:v>1.3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1.7</c:v>
                </c:pt>
                <c:pt idx="21">
                  <c:v>1.6</c:v>
                </c:pt>
                <c:pt idx="22">
                  <c:v>0.7</c:v>
                </c:pt>
                <c:pt idx="23">
                  <c:v>0.7</c:v>
                </c:pt>
                <c:pt idx="24">
                  <c:v>0.5</c:v>
                </c:pt>
                <c:pt idx="25">
                  <c:v>0.8</c:v>
                </c:pt>
                <c:pt idx="26">
                  <c:v>0.6</c:v>
                </c:pt>
                <c:pt idx="27">
                  <c:v>1.6</c:v>
                </c:pt>
                <c:pt idx="28">
                  <c:v>0.6</c:v>
                </c:pt>
                <c:pt idx="29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48-4BB5-97CA-1BE1E31F85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412480"/>
        <c:axId val="43422464"/>
      </c:lineChart>
      <c:dateAx>
        <c:axId val="43412480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422464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42246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4124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10 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7A-46D9-83D6-F4794856F830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0.2</c:v>
                </c:pt>
                <c:pt idx="1">
                  <c:v>0.2</c:v>
                </c:pt>
                <c:pt idx="2">
                  <c:v>0.1</c:v>
                </c:pt>
                <c:pt idx="3">
                  <c:v>0.2</c:v>
                </c:pt>
                <c:pt idx="4">
                  <c:v>0.1</c:v>
                </c:pt>
                <c:pt idx="5">
                  <c:v>0.2</c:v>
                </c:pt>
                <c:pt idx="6">
                  <c:v>0.2</c:v>
                </c:pt>
                <c:pt idx="7">
                  <c:v>0.1</c:v>
                </c:pt>
                <c:pt idx="8">
                  <c:v>0.2</c:v>
                </c:pt>
                <c:pt idx="9">
                  <c:v>0.3</c:v>
                </c:pt>
                <c:pt idx="10">
                  <c:v>0.2</c:v>
                </c:pt>
                <c:pt idx="11">
                  <c:v>0.2</c:v>
                </c:pt>
                <c:pt idx="12">
                  <c:v>0</c:v>
                </c:pt>
                <c:pt idx="13">
                  <c:v>0.1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0.2</c:v>
                </c:pt>
                <c:pt idx="20">
                  <c:v>0.1</c:v>
                </c:pt>
                <c:pt idx="21">
                  <c:v>0.2</c:v>
                </c:pt>
                <c:pt idx="22">
                  <c:v>0</c:v>
                </c:pt>
                <c:pt idx="23">
                  <c:v>0.1</c:v>
                </c:pt>
                <c:pt idx="24">
                  <c:v>0.1</c:v>
                </c:pt>
                <c:pt idx="25">
                  <c:v>0.2</c:v>
                </c:pt>
                <c:pt idx="26">
                  <c:v>0.3</c:v>
                </c:pt>
                <c:pt idx="27">
                  <c:v>0.2</c:v>
                </c:pt>
                <c:pt idx="28">
                  <c:v>0.3</c:v>
                </c:pt>
                <c:pt idx="29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7A-46D9-83D6-F4794856F8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457152"/>
        <c:axId val="43458944"/>
      </c:lineChart>
      <c:dateAx>
        <c:axId val="43457152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458944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4589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4571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11 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07-4C64-92B5-C5ADF9542AE4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'A5 Dust'!$H$32:$AL$32</c:f>
              <c:numCache>
                <c:formatCode>0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10</c:v>
                </c:pt>
                <c:pt idx="4">
                  <c:v>9</c:v>
                </c:pt>
                <c:pt idx="5">
                  <c:v>4</c:v>
                </c:pt>
                <c:pt idx="6">
                  <c:v>8</c:v>
                </c:pt>
                <c:pt idx="7">
                  <c:v>9</c:v>
                </c:pt>
                <c:pt idx="8">
                  <c:v>15</c:v>
                </c:pt>
                <c:pt idx="9">
                  <c:v>14</c:v>
                </c:pt>
                <c:pt idx="10">
                  <c:v>12</c:v>
                </c:pt>
                <c:pt idx="11">
                  <c:v>13</c:v>
                </c:pt>
                <c:pt idx="12">
                  <c:v>8</c:v>
                </c:pt>
                <c:pt idx="13">
                  <c:v>10</c:v>
                </c:pt>
                <c:pt idx="14">
                  <c:v>10</c:v>
                </c:pt>
                <c:pt idx="15">
                  <c:v>11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14</c:v>
                </c:pt>
                <c:pt idx="21">
                  <c:v>8</c:v>
                </c:pt>
                <c:pt idx="22">
                  <c:v>12</c:v>
                </c:pt>
                <c:pt idx="23">
                  <c:v>13</c:v>
                </c:pt>
                <c:pt idx="24">
                  <c:v>16</c:v>
                </c:pt>
                <c:pt idx="25">
                  <c:v>13</c:v>
                </c:pt>
                <c:pt idx="26">
                  <c:v>11</c:v>
                </c:pt>
                <c:pt idx="27">
                  <c:v>14</c:v>
                </c:pt>
                <c:pt idx="28">
                  <c:v>10</c:v>
                </c:pt>
                <c:pt idx="29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07-4C64-92B5-C5ADF9542A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83360"/>
        <c:axId val="43584896"/>
      </c:lineChart>
      <c:dateAx>
        <c:axId val="43583360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58489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5848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5833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12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F4-434F-9947-D1FF2D69B469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'A6 Dust'!$H$32:$AL$32</c:f>
              <c:numCache>
                <c:formatCode>0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2</c:v>
                </c:pt>
                <c:pt idx="18">
                  <c:v>3</c:v>
                </c:pt>
                <c:pt idx="19">
                  <c:v>2</c:v>
                </c:pt>
                <c:pt idx="20">
                  <c:v>3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F4-434F-9947-D1FF2D69B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607168"/>
        <c:axId val="43608704"/>
      </c:lineChart>
      <c:dateAx>
        <c:axId val="43607168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608704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36087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6071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Air 13
Daily Average
 Monitoring Data 
for Particulate Matter</a:t>
            </a:r>
          </a:p>
        </c:rich>
      </c:tx>
      <c:layout>
        <c:manualLayout>
          <c:xMode val="edge"/>
          <c:yMode val="edge"/>
          <c:x val="9.76202557019274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5A-4FE4-A400-18CF85C87E6F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d</c:formatCode>
                <c:ptCount val="31"/>
                <c:pt idx="0">
                  <c:v>43040</c:v>
                </c:pt>
                <c:pt idx="1">
                  <c:v>43041</c:v>
                </c:pt>
                <c:pt idx="2">
                  <c:v>43042</c:v>
                </c:pt>
                <c:pt idx="3">
                  <c:v>43043</c:v>
                </c:pt>
                <c:pt idx="4">
                  <c:v>43044</c:v>
                </c:pt>
                <c:pt idx="5">
                  <c:v>43045</c:v>
                </c:pt>
                <c:pt idx="6">
                  <c:v>43046</c:v>
                </c:pt>
                <c:pt idx="7">
                  <c:v>43047</c:v>
                </c:pt>
                <c:pt idx="8">
                  <c:v>43048</c:v>
                </c:pt>
                <c:pt idx="9">
                  <c:v>43049</c:v>
                </c:pt>
                <c:pt idx="10">
                  <c:v>43050</c:v>
                </c:pt>
                <c:pt idx="11">
                  <c:v>43051</c:v>
                </c:pt>
                <c:pt idx="12">
                  <c:v>43052</c:v>
                </c:pt>
                <c:pt idx="13">
                  <c:v>43053</c:v>
                </c:pt>
                <c:pt idx="14">
                  <c:v>43054</c:v>
                </c:pt>
                <c:pt idx="15">
                  <c:v>43055</c:v>
                </c:pt>
                <c:pt idx="16">
                  <c:v>43056</c:v>
                </c:pt>
                <c:pt idx="17">
                  <c:v>43057</c:v>
                </c:pt>
                <c:pt idx="18">
                  <c:v>43058</c:v>
                </c:pt>
                <c:pt idx="19">
                  <c:v>43059</c:v>
                </c:pt>
                <c:pt idx="20">
                  <c:v>43060</c:v>
                </c:pt>
                <c:pt idx="21">
                  <c:v>43061</c:v>
                </c:pt>
                <c:pt idx="22">
                  <c:v>43062</c:v>
                </c:pt>
                <c:pt idx="23">
                  <c:v>43063</c:v>
                </c:pt>
                <c:pt idx="24">
                  <c:v>43064</c:v>
                </c:pt>
                <c:pt idx="25">
                  <c:v>43065</c:v>
                </c:pt>
                <c:pt idx="26">
                  <c:v>43066</c:v>
                </c:pt>
                <c:pt idx="27">
                  <c:v>43067</c:v>
                </c:pt>
                <c:pt idx="28">
                  <c:v>43068</c:v>
                </c:pt>
                <c:pt idx="29">
                  <c:v>43069</c:v>
                </c:pt>
              </c:numCache>
            </c:numRef>
          </c:cat>
          <c:val>
            <c:numRef>
              <c:f>'A7 Dust'!$H$32:$AL$32</c:f>
              <c:numCache>
                <c:formatCode>0</c:formatCode>
                <c:ptCount val="3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5</c:v>
                </c:pt>
                <c:pt idx="4">
                  <c:v>3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4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3</c:v>
                </c:pt>
                <c:pt idx="13">
                  <c:v>6</c:v>
                </c:pt>
                <c:pt idx="14">
                  <c:v>6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8</c:v>
                </c:pt>
                <c:pt idx="19">
                  <c:v>5</c:v>
                </c:pt>
                <c:pt idx="20">
                  <c:v>8</c:v>
                </c:pt>
                <c:pt idx="21">
                  <c:v>6</c:v>
                </c:pt>
                <c:pt idx="22">
                  <c:v>4</c:v>
                </c:pt>
                <c:pt idx="23">
                  <c:v>3</c:v>
                </c:pt>
                <c:pt idx="24">
                  <c:v>4</c:v>
                </c:pt>
                <c:pt idx="25">
                  <c:v>4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5A-4FE4-A400-18CF85C87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66560"/>
        <c:axId val="44468096"/>
      </c:lineChart>
      <c:dateAx>
        <c:axId val="44466560"/>
        <c:scaling>
          <c:orientation val="minMax"/>
        </c:scaling>
        <c:delete val="0"/>
        <c:axPos val="b"/>
        <c:numFmt formatCode="d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68096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444680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665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74398486586E-2"/>
          <c:y val="0.49266862170087977"/>
          <c:w val="0.10677240523932122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85" name="Chart 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265" name="Chart 1">
          <a:extLst>
            <a:ext uri="{FF2B5EF4-FFF2-40B4-BE49-F238E27FC236}">
              <a16:creationId xmlns:a16="http://schemas.microsoft.com/office/drawing/2014/main" id="{00000000-0008-0000-0100-000079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266" name="Chart 2">
          <a:extLst>
            <a:ext uri="{FF2B5EF4-FFF2-40B4-BE49-F238E27FC236}">
              <a16:creationId xmlns:a16="http://schemas.microsoft.com/office/drawing/2014/main" id="{00000000-0008-0000-0100-00007A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229" name="Chart 1">
          <a:extLst>
            <a:ext uri="{FF2B5EF4-FFF2-40B4-BE49-F238E27FC236}">
              <a16:creationId xmlns:a16="http://schemas.microsoft.com/office/drawing/2014/main" id="{00000000-0008-0000-0200-00003D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109" name="Chart 1">
          <a:extLst>
            <a:ext uri="{FF2B5EF4-FFF2-40B4-BE49-F238E27FC236}">
              <a16:creationId xmlns:a16="http://schemas.microsoft.com/office/drawing/2014/main" id="{00000000-0008-0000-0300-00003D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133" name="Chart 1">
          <a:extLst>
            <a:ext uri="{FF2B5EF4-FFF2-40B4-BE49-F238E27FC236}">
              <a16:creationId xmlns:a16="http://schemas.microsoft.com/office/drawing/2014/main" id="{00000000-0008-0000-0400-00003D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>
          <a:extLst xmlns:a="http://schemas.openxmlformats.org/drawingml/2006/main">
            <a:ext uri="{FF2B5EF4-FFF2-40B4-BE49-F238E27FC236}">
              <a16:creationId xmlns:a16="http://schemas.microsoft.com/office/drawing/2014/main" id="{3C6C3FDD-6510-4E4E-B97B-C32509D58AF2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241" name="Chart 1">
          <a:extLst>
            <a:ext uri="{FF2B5EF4-FFF2-40B4-BE49-F238E27FC236}">
              <a16:creationId xmlns:a16="http://schemas.microsoft.com/office/drawing/2014/main" id="{00000000-0008-0000-0500-000079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242" name="Chart 2">
          <a:extLst>
            <a:ext uri="{FF2B5EF4-FFF2-40B4-BE49-F238E27FC236}">
              <a16:creationId xmlns:a16="http://schemas.microsoft.com/office/drawing/2014/main" id="{00000000-0008-0000-0500-00007A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45115" name="Chart 1">
          <a:extLst>
            <a:ext uri="{FF2B5EF4-FFF2-40B4-BE49-F238E27FC236}">
              <a16:creationId xmlns:a16="http://schemas.microsoft.com/office/drawing/2014/main" id="{00000000-0008-0000-0600-00003BB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421" name="Chart 1">
          <a:extLst>
            <a:ext uri="{FF2B5EF4-FFF2-40B4-BE49-F238E27FC236}">
              <a16:creationId xmlns:a16="http://schemas.microsoft.com/office/drawing/2014/main" id="{00000000-0008-0000-0700-00003D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445" name="Chart 1">
          <a:extLst>
            <a:ext uri="{FF2B5EF4-FFF2-40B4-BE49-F238E27FC236}">
              <a16:creationId xmlns:a16="http://schemas.microsoft.com/office/drawing/2014/main" id="{00000000-0008-0000-0800-00003D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325" name="Chart 1">
          <a:extLst>
            <a:ext uri="{FF2B5EF4-FFF2-40B4-BE49-F238E27FC236}">
              <a16:creationId xmlns:a16="http://schemas.microsoft.com/office/drawing/2014/main" id="{00000000-0008-0000-0900-00003D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349" name="Chart 1">
          <a:extLst>
            <a:ext uri="{FF2B5EF4-FFF2-40B4-BE49-F238E27FC236}">
              <a16:creationId xmlns:a16="http://schemas.microsoft.com/office/drawing/2014/main" id="{00000000-0008-0000-0A00-00003D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73" name="Chart 1">
          <a:extLst>
            <a:ext uri="{FF2B5EF4-FFF2-40B4-BE49-F238E27FC236}">
              <a16:creationId xmlns:a16="http://schemas.microsoft.com/office/drawing/2014/main" id="{00000000-0008-0000-0B00-00003D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97" name="Chart 1">
          <a:extLst>
            <a:ext uri="{FF2B5EF4-FFF2-40B4-BE49-F238E27FC236}">
              <a16:creationId xmlns:a16="http://schemas.microsoft.com/office/drawing/2014/main" id="{00000000-0008-0000-0C00-00003D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M82"/>
  <sheetViews>
    <sheetView showZeros="0" tabSelected="1" zoomScale="75" zoomScaleNormal="75" workbookViewId="0">
      <selection activeCell="AD40" sqref="AD40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6.42578125" style="5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40</v>
      </c>
      <c r="O4" s="7"/>
      <c r="P4" s="7"/>
      <c r="Q4" s="7" t="s">
        <v>42</v>
      </c>
      <c r="R4" s="56"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R4</f>
        <v>43040</v>
      </c>
      <c r="I30" s="54">
        <f>H30+1</f>
        <v>43041</v>
      </c>
      <c r="J30" s="54">
        <f t="shared" ref="J30:AK30" si="0">I30+1</f>
        <v>43042</v>
      </c>
      <c r="K30" s="54">
        <f t="shared" si="0"/>
        <v>43043</v>
      </c>
      <c r="L30" s="54">
        <f t="shared" si="0"/>
        <v>43044</v>
      </c>
      <c r="M30" s="54">
        <f t="shared" si="0"/>
        <v>43045</v>
      </c>
      <c r="N30" s="54">
        <f t="shared" si="0"/>
        <v>43046</v>
      </c>
      <c r="O30" s="54">
        <f t="shared" si="0"/>
        <v>43047</v>
      </c>
      <c r="P30" s="54">
        <f t="shared" si="0"/>
        <v>43048</v>
      </c>
      <c r="Q30" s="54">
        <f t="shared" si="0"/>
        <v>43049</v>
      </c>
      <c r="R30" s="54">
        <f t="shared" si="0"/>
        <v>43050</v>
      </c>
      <c r="S30" s="54">
        <f t="shared" si="0"/>
        <v>43051</v>
      </c>
      <c r="T30" s="54">
        <f t="shared" si="0"/>
        <v>43052</v>
      </c>
      <c r="U30" s="54">
        <f t="shared" si="0"/>
        <v>43053</v>
      </c>
      <c r="V30" s="54">
        <f t="shared" si="0"/>
        <v>43054</v>
      </c>
      <c r="W30" s="54">
        <f t="shared" si="0"/>
        <v>43055</v>
      </c>
      <c r="X30" s="54">
        <f t="shared" si="0"/>
        <v>43056</v>
      </c>
      <c r="Y30" s="54">
        <f t="shared" si="0"/>
        <v>43057</v>
      </c>
      <c r="Z30" s="54">
        <f t="shared" si="0"/>
        <v>43058</v>
      </c>
      <c r="AA30" s="54">
        <f t="shared" si="0"/>
        <v>43059</v>
      </c>
      <c r="AB30" s="54">
        <f t="shared" si="0"/>
        <v>43060</v>
      </c>
      <c r="AC30" s="54">
        <f t="shared" si="0"/>
        <v>43061</v>
      </c>
      <c r="AD30" s="54">
        <f t="shared" si="0"/>
        <v>43062</v>
      </c>
      <c r="AE30" s="54">
        <f t="shared" si="0"/>
        <v>43063</v>
      </c>
      <c r="AF30" s="54">
        <f t="shared" si="0"/>
        <v>43064</v>
      </c>
      <c r="AG30" s="54">
        <f t="shared" si="0"/>
        <v>43065</v>
      </c>
      <c r="AH30" s="54">
        <f t="shared" si="0"/>
        <v>43066</v>
      </c>
      <c r="AI30" s="54">
        <f t="shared" si="0"/>
        <v>43067</v>
      </c>
      <c r="AJ30" s="54">
        <f t="shared" si="0"/>
        <v>43068</v>
      </c>
      <c r="AK30" s="54">
        <f t="shared" si="0"/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15</v>
      </c>
      <c r="E32" s="59" t="s">
        <v>15</v>
      </c>
      <c r="F32" s="59"/>
      <c r="G32" s="60"/>
      <c r="H32" s="30">
        <v>4</v>
      </c>
      <c r="I32" s="30">
        <v>3</v>
      </c>
      <c r="J32" s="30">
        <v>8</v>
      </c>
      <c r="K32" s="30">
        <v>11</v>
      </c>
      <c r="L32" s="30">
        <v>15</v>
      </c>
      <c r="M32" s="30">
        <v>2</v>
      </c>
      <c r="N32" s="30">
        <v>3</v>
      </c>
      <c r="O32" s="30">
        <v>3</v>
      </c>
      <c r="P32" s="30">
        <v>2</v>
      </c>
      <c r="Q32" s="30">
        <v>2</v>
      </c>
      <c r="R32" s="30">
        <v>2</v>
      </c>
      <c r="S32" s="30">
        <v>2</v>
      </c>
      <c r="T32" s="30">
        <v>2</v>
      </c>
      <c r="U32" s="30">
        <v>3</v>
      </c>
      <c r="V32" s="30">
        <v>4</v>
      </c>
      <c r="W32" s="30">
        <v>6</v>
      </c>
      <c r="X32" s="30">
        <v>3</v>
      </c>
      <c r="Y32" s="30">
        <v>2</v>
      </c>
      <c r="Z32" s="30">
        <v>3</v>
      </c>
      <c r="AA32" s="30">
        <v>3</v>
      </c>
      <c r="AB32" s="30">
        <v>3</v>
      </c>
      <c r="AC32" s="30">
        <v>0</v>
      </c>
      <c r="AD32" s="30">
        <v>4</v>
      </c>
      <c r="AE32" s="30">
        <v>3</v>
      </c>
      <c r="AF32" s="30">
        <v>4</v>
      </c>
      <c r="AG32" s="30">
        <v>5</v>
      </c>
      <c r="AH32" s="30">
        <v>4</v>
      </c>
      <c r="AI32" s="30">
        <v>4</v>
      </c>
      <c r="AJ32" s="30">
        <v>5</v>
      </c>
      <c r="AK32" s="30">
        <v>6</v>
      </c>
      <c r="AL32" s="30"/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2</v>
      </c>
      <c r="E35" s="59" t="s">
        <v>11</v>
      </c>
      <c r="F35" s="59"/>
      <c r="G35" s="60"/>
      <c r="H35" s="27" t="str">
        <f t="shared" ref="H35:AK35" si="1">IF(H31="","N",IF(H32="","N",IF(H32&gt;H31,"Y","N")))</f>
        <v>N</v>
      </c>
      <c r="I35" s="27" t="str">
        <f t="shared" si="1"/>
        <v>N</v>
      </c>
      <c r="J35" s="27" t="str">
        <f t="shared" si="1"/>
        <v>N</v>
      </c>
      <c r="K35" s="27" t="str">
        <f t="shared" si="1"/>
        <v>Y</v>
      </c>
      <c r="L35" s="27" t="str">
        <f t="shared" si="1"/>
        <v>Y</v>
      </c>
      <c r="M35" s="27" t="str">
        <f t="shared" si="1"/>
        <v>N</v>
      </c>
      <c r="N35" s="27" t="str">
        <f t="shared" si="1"/>
        <v>N</v>
      </c>
      <c r="O35" s="27" t="str">
        <f t="shared" si="1"/>
        <v>N</v>
      </c>
      <c r="P35" s="27" t="str">
        <f t="shared" si="1"/>
        <v>N</v>
      </c>
      <c r="Q35" s="27" t="str">
        <f t="shared" si="1"/>
        <v>N</v>
      </c>
      <c r="R35" s="27" t="str">
        <f t="shared" si="1"/>
        <v>N</v>
      </c>
      <c r="S35" s="27" t="str">
        <f t="shared" si="1"/>
        <v>N</v>
      </c>
      <c r="T35" s="27" t="str">
        <f t="shared" si="1"/>
        <v>N</v>
      </c>
      <c r="U35" s="27" t="str">
        <f t="shared" si="1"/>
        <v>N</v>
      </c>
      <c r="V35" s="27" t="str">
        <f t="shared" si="1"/>
        <v>N</v>
      </c>
      <c r="W35" s="27" t="str">
        <f t="shared" si="1"/>
        <v>N</v>
      </c>
      <c r="X35" s="27" t="str">
        <f t="shared" si="1"/>
        <v>N</v>
      </c>
      <c r="Y35" s="27" t="str">
        <f t="shared" si="1"/>
        <v>N</v>
      </c>
      <c r="Z35" s="27" t="str">
        <f t="shared" si="1"/>
        <v>N</v>
      </c>
      <c r="AA35" s="27" t="str">
        <f t="shared" si="1"/>
        <v>N</v>
      </c>
      <c r="AB35" s="27" t="str">
        <f t="shared" si="1"/>
        <v>N</v>
      </c>
      <c r="AC35" s="27" t="str">
        <f t="shared" si="1"/>
        <v>N</v>
      </c>
      <c r="AD35" s="27" t="str">
        <f t="shared" si="1"/>
        <v>N</v>
      </c>
      <c r="AE35" s="27" t="str">
        <f t="shared" si="1"/>
        <v>N</v>
      </c>
      <c r="AF35" s="27" t="str">
        <f t="shared" si="1"/>
        <v>N</v>
      </c>
      <c r="AG35" s="27" t="str">
        <f t="shared" si="1"/>
        <v>N</v>
      </c>
      <c r="AH35" s="27" t="str">
        <f t="shared" si="1"/>
        <v>N</v>
      </c>
      <c r="AI35" s="27" t="str">
        <f t="shared" si="1"/>
        <v>N</v>
      </c>
      <c r="AJ35" s="27" t="str">
        <f t="shared" si="1"/>
        <v>N</v>
      </c>
      <c r="AK35" s="31" t="str">
        <f t="shared" si="1"/>
        <v>N</v>
      </c>
      <c r="AL35" s="27"/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">
        <v>60</v>
      </c>
      <c r="D40" s="58"/>
      <c r="E40" s="58"/>
      <c r="F40" s="58"/>
      <c r="G40" s="58"/>
      <c r="I40" s="37"/>
      <c r="J40" s="39" t="s">
        <v>13</v>
      </c>
      <c r="K40" s="57">
        <f ca="1">TODAY()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195"/>
  <sheetViews>
    <sheetView showZeros="0" zoomScale="75" zoomScaleNormal="75" workbookViewId="0">
      <selection activeCell="AL30" sqref="AL30:AL35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17" width="5.7109375" style="5" customWidth="1"/>
    <col min="18" max="18" width="14" style="5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5">
      <c r="A2" s="1"/>
      <c r="C2" s="45" t="s">
        <v>41</v>
      </c>
      <c r="D2" s="46"/>
      <c r="E2" s="46"/>
      <c r="F2" s="46"/>
      <c r="G2" s="46"/>
      <c r="H2" s="46"/>
      <c r="I2" s="10"/>
      <c r="J2" s="10"/>
      <c r="K2" s="10"/>
      <c r="L2" s="10"/>
      <c r="M2" s="10"/>
      <c r="N2" s="10" t="s">
        <v>38</v>
      </c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38" ht="12.75" customHeight="1" x14ac:dyDescent="0.2">
      <c r="A3" s="1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38" ht="12.75" customHeight="1" x14ac:dyDescent="0.25">
      <c r="A4" s="1"/>
      <c r="C4" s="45" t="s">
        <v>39</v>
      </c>
      <c r="D4" s="45"/>
      <c r="E4" s="45"/>
      <c r="F4" s="45"/>
      <c r="G4" s="45"/>
      <c r="H4" s="45"/>
      <c r="I4" s="10"/>
      <c r="J4" s="10"/>
      <c r="K4" s="10"/>
      <c r="L4" s="10"/>
      <c r="M4" s="10"/>
      <c r="N4" s="10" t="s">
        <v>50</v>
      </c>
      <c r="O4" s="10"/>
      <c r="P4" s="10"/>
      <c r="Q4" s="10" t="s">
        <v>42</v>
      </c>
      <c r="R4" s="56">
        <f>'A8 Dust'!R4</f>
        <v>43040</v>
      </c>
      <c r="S4" s="10"/>
      <c r="T4" s="10"/>
      <c r="U4" s="10"/>
      <c r="V4" s="10"/>
      <c r="W4" s="10"/>
      <c r="X4" s="10"/>
    </row>
    <row r="5" spans="1:38" ht="12.75" customHeight="1" x14ac:dyDescent="0.25">
      <c r="A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3"/>
      <c r="W5" s="13"/>
      <c r="X5" s="13"/>
    </row>
    <row r="6" spans="1:38" ht="12.75" customHeight="1" x14ac:dyDescent="0.25">
      <c r="A6" s="1"/>
      <c r="C6" s="14" t="s">
        <v>30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47"/>
      <c r="Q6" s="47"/>
      <c r="R6" s="47"/>
      <c r="S6" s="47"/>
      <c r="T6" s="16"/>
      <c r="U6" s="48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2" t="s">
        <v>0</v>
      </c>
      <c r="C30" s="66"/>
      <c r="D30" s="67"/>
      <c r="E30" s="62" t="s">
        <v>1</v>
      </c>
      <c r="F30" s="66"/>
      <c r="G30" s="66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4" t="s">
        <v>2</v>
      </c>
      <c r="B31" s="62"/>
      <c r="C31" s="67"/>
      <c r="D31" s="28"/>
      <c r="E31" s="60" t="s">
        <v>3</v>
      </c>
      <c r="F31" s="68"/>
      <c r="G31" s="68"/>
      <c r="H31" s="27">
        <v>200</v>
      </c>
      <c r="I31" s="27">
        <v>200</v>
      </c>
      <c r="J31" s="27">
        <v>200</v>
      </c>
      <c r="K31" s="27">
        <v>200</v>
      </c>
      <c r="L31" s="27">
        <v>200</v>
      </c>
      <c r="M31" s="27">
        <v>200</v>
      </c>
      <c r="N31" s="27">
        <v>200</v>
      </c>
      <c r="O31" s="27">
        <v>200</v>
      </c>
      <c r="P31" s="27">
        <v>200</v>
      </c>
      <c r="Q31" s="27">
        <v>200</v>
      </c>
      <c r="R31" s="27">
        <v>200</v>
      </c>
      <c r="S31" s="27">
        <v>200</v>
      </c>
      <c r="T31" s="27">
        <v>200</v>
      </c>
      <c r="U31" s="27">
        <v>200</v>
      </c>
      <c r="V31" s="27">
        <v>200</v>
      </c>
      <c r="W31" s="27">
        <v>200</v>
      </c>
      <c r="X31" s="27">
        <v>200</v>
      </c>
      <c r="Y31" s="27">
        <v>200</v>
      </c>
      <c r="Z31" s="27">
        <v>200</v>
      </c>
      <c r="AA31" s="27">
        <v>200</v>
      </c>
      <c r="AB31" s="27">
        <v>200</v>
      </c>
      <c r="AC31" s="27">
        <v>200</v>
      </c>
      <c r="AD31" s="27">
        <v>200</v>
      </c>
      <c r="AE31" s="27">
        <v>200</v>
      </c>
      <c r="AF31" s="27">
        <v>200</v>
      </c>
      <c r="AG31" s="27">
        <v>200</v>
      </c>
      <c r="AH31" s="27">
        <v>200</v>
      </c>
      <c r="AI31" s="27">
        <v>200</v>
      </c>
      <c r="AJ31" s="27">
        <v>200</v>
      </c>
      <c r="AK31" s="27">
        <v>200</v>
      </c>
      <c r="AL31" s="27"/>
    </row>
    <row r="32" spans="1:38" ht="12.75" customHeight="1" x14ac:dyDescent="0.2">
      <c r="A32" s="65"/>
      <c r="B32" s="60" t="s">
        <v>4</v>
      </c>
      <c r="C32" s="69"/>
      <c r="D32" s="29">
        <f>MAX(H32:AL32)</f>
        <v>186</v>
      </c>
      <c r="E32" s="60" t="s">
        <v>15</v>
      </c>
      <c r="F32" s="68"/>
      <c r="G32" s="68"/>
      <c r="H32" s="30">
        <v>80</v>
      </c>
      <c r="I32" s="30">
        <v>141</v>
      </c>
      <c r="J32" s="30">
        <v>186</v>
      </c>
      <c r="K32" s="30">
        <v>169</v>
      </c>
      <c r="L32" s="30">
        <v>49</v>
      </c>
      <c r="M32" s="30">
        <v>90</v>
      </c>
      <c r="N32" s="30">
        <v>112</v>
      </c>
      <c r="O32" s="30">
        <v>102</v>
      </c>
      <c r="P32" s="30">
        <v>101</v>
      </c>
      <c r="Q32" s="30">
        <v>110</v>
      </c>
      <c r="R32" s="30">
        <v>66</v>
      </c>
      <c r="S32" s="30">
        <v>56</v>
      </c>
      <c r="T32" s="30">
        <v>95</v>
      </c>
      <c r="U32" s="30">
        <v>101</v>
      </c>
      <c r="V32" s="30">
        <v>119</v>
      </c>
      <c r="W32" s="30">
        <v>112</v>
      </c>
      <c r="X32" s="30">
        <v>43</v>
      </c>
      <c r="Y32" s="30">
        <v>40</v>
      </c>
      <c r="Z32" s="30">
        <v>40</v>
      </c>
      <c r="AA32" s="30">
        <v>32</v>
      </c>
      <c r="AB32" s="30">
        <v>62</v>
      </c>
      <c r="AC32" s="30">
        <v>0</v>
      </c>
      <c r="AD32" s="30">
        <v>79</v>
      </c>
      <c r="AE32" s="30">
        <v>26</v>
      </c>
      <c r="AF32" s="30">
        <v>26</v>
      </c>
      <c r="AG32" s="30">
        <v>25</v>
      </c>
      <c r="AH32" s="30">
        <v>26</v>
      </c>
      <c r="AI32" s="30">
        <v>29</v>
      </c>
      <c r="AJ32" s="30">
        <v>50</v>
      </c>
      <c r="AK32" s="30">
        <v>34</v>
      </c>
      <c r="AL32" s="30"/>
    </row>
    <row r="33" spans="1:38" ht="12.75" customHeight="1" x14ac:dyDescent="0.2">
      <c r="A33" s="65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8" ht="12.75" customHeight="1" x14ac:dyDescent="0.2">
      <c r="A34" s="65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5"/>
      <c r="B35" s="60" t="s">
        <v>10</v>
      </c>
      <c r="C35" s="69"/>
      <c r="D35" s="26">
        <f>COUNTIF(H35:AL35,"y")</f>
        <v>0</v>
      </c>
      <c r="E35" s="60" t="s">
        <v>11</v>
      </c>
      <c r="F35" s="68"/>
      <c r="G35" s="68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8" ht="12.75" customHeight="1" x14ac:dyDescent="0.2">
      <c r="A36" s="49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I37" s="37"/>
      <c r="J37" s="37"/>
      <c r="K37" s="38"/>
    </row>
    <row r="38" spans="1:38" ht="12.75" customHeight="1" x14ac:dyDescent="0.2">
      <c r="A38" s="3"/>
      <c r="B38" s="3"/>
      <c r="C38" s="36"/>
      <c r="I38" s="37"/>
      <c r="J38" s="37"/>
      <c r="K38" s="38"/>
    </row>
    <row r="39" spans="1:38" ht="12.75" customHeight="1" x14ac:dyDescent="0.2">
      <c r="A39" s="3"/>
      <c r="B39" s="3"/>
      <c r="C39" s="36"/>
      <c r="I39" s="37"/>
      <c r="J39" s="37"/>
      <c r="K39" s="38"/>
    </row>
    <row r="40" spans="1:38" ht="12.75" customHeight="1" x14ac:dyDescent="0.2">
      <c r="A40" s="3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A41" s="3"/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ht="12.75" customHeight="1" x14ac:dyDescent="0.2">
      <c r="I42" s="37"/>
      <c r="J42" s="37"/>
      <c r="K42" s="38"/>
    </row>
    <row r="43" spans="1:38" ht="12.75" customHeight="1" x14ac:dyDescent="0.2"/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182" spans="3:40" x14ac:dyDescent="0.2">
      <c r="C182" s="28"/>
      <c r="D182" s="61"/>
      <c r="E182" s="61"/>
      <c r="F182" s="61"/>
      <c r="G182" s="61"/>
      <c r="H182" s="61"/>
      <c r="I182" s="61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</row>
    <row r="183" spans="3:40" x14ac:dyDescent="0.2">
      <c r="C183" s="63"/>
      <c r="D183" s="61"/>
      <c r="E183" s="61"/>
      <c r="F183" s="28"/>
      <c r="G183" s="59"/>
      <c r="H183" s="59"/>
      <c r="I183" s="59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</row>
    <row r="184" spans="3:40" x14ac:dyDescent="0.2">
      <c r="C184" s="63"/>
      <c r="D184" s="59"/>
      <c r="E184" s="59"/>
      <c r="F184" s="50"/>
      <c r="G184" s="59"/>
      <c r="H184" s="59"/>
      <c r="I184" s="59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7"/>
    </row>
    <row r="185" spans="3:40" x14ac:dyDescent="0.2">
      <c r="C185" s="63"/>
      <c r="D185" s="59"/>
      <c r="E185" s="59"/>
      <c r="F185" s="26"/>
      <c r="G185" s="59"/>
      <c r="H185" s="59"/>
      <c r="I185" s="59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</row>
    <row r="186" spans="3:40" x14ac:dyDescent="0.2">
      <c r="C186" s="63"/>
      <c r="D186" s="59"/>
      <c r="E186" s="59"/>
      <c r="F186" s="26"/>
      <c r="G186" s="59"/>
      <c r="H186" s="59"/>
      <c r="I186" s="59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</row>
    <row r="187" spans="3:40" x14ac:dyDescent="0.2">
      <c r="C187" s="63"/>
      <c r="D187" s="59"/>
      <c r="E187" s="59"/>
      <c r="F187" s="26"/>
      <c r="G187" s="59"/>
      <c r="H187" s="59"/>
      <c r="I187" s="59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</row>
    <row r="190" spans="3:40" x14ac:dyDescent="0.2">
      <c r="C190" s="28"/>
      <c r="D190" s="61"/>
      <c r="E190" s="61"/>
      <c r="F190" s="61"/>
      <c r="G190" s="61"/>
      <c r="H190" s="61"/>
      <c r="I190" s="61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</row>
    <row r="191" spans="3:40" x14ac:dyDescent="0.2">
      <c r="C191" s="63"/>
      <c r="D191" s="61"/>
      <c r="E191" s="61"/>
      <c r="F191" s="28"/>
      <c r="G191" s="59"/>
      <c r="H191" s="59"/>
      <c r="I191" s="59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</row>
    <row r="192" spans="3:40" x14ac:dyDescent="0.2">
      <c r="C192" s="63"/>
      <c r="D192" s="59"/>
      <c r="E192" s="59"/>
      <c r="F192" s="50"/>
      <c r="G192" s="59"/>
      <c r="H192" s="59"/>
      <c r="I192" s="59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7"/>
    </row>
    <row r="193" spans="3:40" x14ac:dyDescent="0.2">
      <c r="C193" s="63"/>
      <c r="D193" s="59"/>
      <c r="E193" s="59"/>
      <c r="F193" s="26"/>
      <c r="G193" s="59"/>
      <c r="H193" s="59"/>
      <c r="I193" s="59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</row>
    <row r="194" spans="3:40" x14ac:dyDescent="0.2">
      <c r="C194" s="63"/>
      <c r="D194" s="59"/>
      <c r="E194" s="59"/>
      <c r="F194" s="27"/>
      <c r="G194" s="59"/>
      <c r="H194" s="59"/>
      <c r="I194" s="59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</row>
    <row r="195" spans="3:40" x14ac:dyDescent="0.2">
      <c r="C195" s="63"/>
      <c r="D195" s="59"/>
      <c r="E195" s="59"/>
      <c r="F195" s="26"/>
      <c r="G195" s="59"/>
      <c r="H195" s="59"/>
      <c r="I195" s="59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</row>
  </sheetData>
  <mergeCells count="41">
    <mergeCell ref="G182:I182"/>
    <mergeCell ref="G190:I190"/>
    <mergeCell ref="D182:F182"/>
    <mergeCell ref="D192:E192"/>
    <mergeCell ref="G187:I187"/>
    <mergeCell ref="D190:F190"/>
    <mergeCell ref="G192:I192"/>
    <mergeCell ref="G191:I191"/>
    <mergeCell ref="D183:E183"/>
    <mergeCell ref="G183:I183"/>
    <mergeCell ref="D184:E184"/>
    <mergeCell ref="G184:I184"/>
    <mergeCell ref="D185:E185"/>
    <mergeCell ref="G185:I185"/>
    <mergeCell ref="G186:I186"/>
    <mergeCell ref="D186:E186"/>
    <mergeCell ref="C183:C187"/>
    <mergeCell ref="C191:C195"/>
    <mergeCell ref="D191:E191"/>
    <mergeCell ref="D193:E193"/>
    <mergeCell ref="G193:I193"/>
    <mergeCell ref="G195:I195"/>
    <mergeCell ref="D194:E194"/>
    <mergeCell ref="G194:I194"/>
    <mergeCell ref="D195:E195"/>
    <mergeCell ref="D187:E187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L74"/>
  <sheetViews>
    <sheetView showZeros="0" zoomScale="75" zoomScaleNormal="75" workbookViewId="0">
      <selection activeCell="AL39" sqref="AL39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41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10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0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51</v>
      </c>
      <c r="O4" s="7"/>
      <c r="P4" s="7"/>
      <c r="Q4" s="7" t="s">
        <v>42</v>
      </c>
      <c r="R4" s="56">
        <f>'A8 SOx'!R4</f>
        <v>43040</v>
      </c>
      <c r="S4" s="7"/>
      <c r="T4" s="7"/>
      <c r="U4" s="7"/>
      <c r="V4" s="10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3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22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2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450</v>
      </c>
      <c r="I31" s="27">
        <v>450</v>
      </c>
      <c r="J31" s="27">
        <v>450</v>
      </c>
      <c r="K31" s="27">
        <v>450</v>
      </c>
      <c r="L31" s="27">
        <v>450</v>
      </c>
      <c r="M31" s="27">
        <v>450</v>
      </c>
      <c r="N31" s="27">
        <v>450</v>
      </c>
      <c r="O31" s="27">
        <v>450</v>
      </c>
      <c r="P31" s="27">
        <v>450</v>
      </c>
      <c r="Q31" s="27">
        <v>450</v>
      </c>
      <c r="R31" s="27">
        <v>450</v>
      </c>
      <c r="S31" s="27">
        <v>450</v>
      </c>
      <c r="T31" s="27">
        <v>450</v>
      </c>
      <c r="U31" s="27">
        <v>450</v>
      </c>
      <c r="V31" s="27">
        <v>450</v>
      </c>
      <c r="W31" s="27">
        <v>450</v>
      </c>
      <c r="X31" s="27">
        <v>450</v>
      </c>
      <c r="Y31" s="27">
        <v>450</v>
      </c>
      <c r="Z31" s="27">
        <v>450</v>
      </c>
      <c r="AA31" s="27">
        <v>450</v>
      </c>
      <c r="AB31" s="27">
        <v>450</v>
      </c>
      <c r="AC31" s="27">
        <v>450</v>
      </c>
      <c r="AD31" s="27">
        <v>450</v>
      </c>
      <c r="AE31" s="27">
        <v>450</v>
      </c>
      <c r="AF31" s="27">
        <v>450</v>
      </c>
      <c r="AG31" s="27">
        <v>450</v>
      </c>
      <c r="AH31" s="27">
        <v>450</v>
      </c>
      <c r="AI31" s="27">
        <v>450</v>
      </c>
      <c r="AJ31" s="27">
        <v>450</v>
      </c>
      <c r="AK31" s="27">
        <v>450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399</v>
      </c>
      <c r="E32" s="59" t="s">
        <v>15</v>
      </c>
      <c r="F32" s="59"/>
      <c r="G32" s="60"/>
      <c r="H32" s="30">
        <v>383</v>
      </c>
      <c r="I32" s="30">
        <v>337</v>
      </c>
      <c r="J32" s="30">
        <v>220</v>
      </c>
      <c r="K32" s="30">
        <v>303</v>
      </c>
      <c r="L32" s="30">
        <v>242</v>
      </c>
      <c r="M32" s="30">
        <v>387</v>
      </c>
      <c r="N32" s="30">
        <v>362</v>
      </c>
      <c r="O32" s="30">
        <v>391</v>
      </c>
      <c r="P32" s="30">
        <v>385</v>
      </c>
      <c r="Q32" s="30">
        <v>364</v>
      </c>
      <c r="R32" s="30">
        <v>383</v>
      </c>
      <c r="S32" s="30">
        <v>391</v>
      </c>
      <c r="T32" s="30">
        <v>365</v>
      </c>
      <c r="U32" s="30">
        <v>391</v>
      </c>
      <c r="V32" s="30">
        <v>393</v>
      </c>
      <c r="W32" s="30">
        <v>394</v>
      </c>
      <c r="X32" s="30">
        <v>395</v>
      </c>
      <c r="Y32" s="30">
        <v>359</v>
      </c>
      <c r="Z32" s="30">
        <v>358</v>
      </c>
      <c r="AA32" s="30">
        <v>354</v>
      </c>
      <c r="AB32" s="30">
        <v>365</v>
      </c>
      <c r="AC32" s="30">
        <v>0</v>
      </c>
      <c r="AD32" s="30">
        <v>389</v>
      </c>
      <c r="AE32" s="30">
        <v>363</v>
      </c>
      <c r="AF32" s="30">
        <v>397</v>
      </c>
      <c r="AG32" s="30">
        <v>399</v>
      </c>
      <c r="AH32" s="30">
        <v>391</v>
      </c>
      <c r="AI32" s="30">
        <v>389</v>
      </c>
      <c r="AJ32" s="30">
        <v>363</v>
      </c>
      <c r="AK32" s="30">
        <v>397</v>
      </c>
      <c r="AL32" s="30"/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D37" s="3"/>
      <c r="E37" s="3"/>
      <c r="F37" s="3"/>
      <c r="G37" s="3"/>
      <c r="I37" s="37"/>
      <c r="J37" s="37"/>
    </row>
    <row r="38" spans="1:38" ht="12.75" customHeight="1" x14ac:dyDescent="0.2">
      <c r="A38" s="3"/>
      <c r="B38" s="3"/>
      <c r="C38" s="36"/>
      <c r="D38" s="3"/>
      <c r="E38" s="3"/>
      <c r="F38" s="3"/>
      <c r="G38" s="3"/>
      <c r="I38" s="37"/>
      <c r="J38" s="37"/>
    </row>
    <row r="39" spans="1:38" ht="12.75" customHeight="1" x14ac:dyDescent="0.2">
      <c r="A39" s="3"/>
      <c r="B39" s="3"/>
      <c r="C39" s="36"/>
      <c r="D39" s="3"/>
      <c r="E39" s="3"/>
      <c r="F39" s="3"/>
      <c r="G39" s="3"/>
      <c r="I39" s="37"/>
      <c r="J39" s="37"/>
    </row>
    <row r="40" spans="1:38" ht="12.75" customHeight="1" x14ac:dyDescent="0.2"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x14ac:dyDescent="0.2">
      <c r="B42" s="3"/>
      <c r="C42" s="36"/>
      <c r="D42" s="3"/>
      <c r="E42" s="3"/>
      <c r="F42" s="3"/>
      <c r="G42" s="3"/>
      <c r="I42" s="37"/>
      <c r="J42" s="39"/>
    </row>
    <row r="43" spans="1:38" x14ac:dyDescent="0.2">
      <c r="B43" s="3"/>
      <c r="C43" s="36"/>
      <c r="D43" s="3"/>
      <c r="E43" s="3"/>
      <c r="F43" s="3"/>
      <c r="G43" s="3"/>
      <c r="I43" s="37"/>
      <c r="J43" s="37"/>
    </row>
    <row r="44" spans="1:38" x14ac:dyDescent="0.2">
      <c r="B44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AL75"/>
  <sheetViews>
    <sheetView showZeros="0" zoomScale="75" zoomScaleNormal="75" workbookViewId="0">
      <selection activeCell="AL30" sqref="AL30:AL35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5.57031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44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45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  <c r="V6" s="40"/>
    </row>
    <row r="7" spans="1:38" ht="12.75" customHeight="1" x14ac:dyDescent="0.2"/>
    <row r="8" spans="1:38" ht="12.7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 ht="12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 ht="12.7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 ht="12.7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8" ht="12.7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38" ht="12.7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8" ht="12.75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38" ht="12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ht="12.75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ht="12.75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ht="12.75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ht="12.7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ht="12.7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12.7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12.7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12.7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12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12.75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12.7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6"/>
      <c r="E31" s="59" t="s">
        <v>3</v>
      </c>
      <c r="F31" s="59"/>
      <c r="G31" s="60"/>
      <c r="H31" s="27">
        <v>50</v>
      </c>
      <c r="I31" s="27">
        <v>50</v>
      </c>
      <c r="J31" s="27">
        <v>50</v>
      </c>
      <c r="K31" s="27">
        <v>50</v>
      </c>
      <c r="L31" s="27">
        <v>50</v>
      </c>
      <c r="M31" s="27">
        <v>50</v>
      </c>
      <c r="N31" s="27">
        <v>50</v>
      </c>
      <c r="O31" s="27">
        <v>50</v>
      </c>
      <c r="P31" s="27">
        <v>50</v>
      </c>
      <c r="Q31" s="27">
        <v>50</v>
      </c>
      <c r="R31" s="27">
        <v>50</v>
      </c>
      <c r="S31" s="27">
        <v>50</v>
      </c>
      <c r="T31" s="27">
        <v>50</v>
      </c>
      <c r="U31" s="27">
        <v>50</v>
      </c>
      <c r="V31" s="27">
        <v>50</v>
      </c>
      <c r="W31" s="27">
        <v>50</v>
      </c>
      <c r="X31" s="27">
        <v>50</v>
      </c>
      <c r="Y31" s="27">
        <v>50</v>
      </c>
      <c r="Z31" s="27">
        <v>50</v>
      </c>
      <c r="AA31" s="27">
        <v>50</v>
      </c>
      <c r="AB31" s="27">
        <v>50</v>
      </c>
      <c r="AC31" s="27">
        <v>50</v>
      </c>
      <c r="AD31" s="27">
        <v>50</v>
      </c>
      <c r="AE31" s="27">
        <v>50</v>
      </c>
      <c r="AF31" s="27">
        <v>50</v>
      </c>
      <c r="AG31" s="27">
        <v>50</v>
      </c>
      <c r="AH31" s="27">
        <v>50</v>
      </c>
      <c r="AI31" s="27">
        <v>50</v>
      </c>
      <c r="AJ31" s="27">
        <v>50</v>
      </c>
      <c r="AK31" s="31">
        <v>50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31</v>
      </c>
      <c r="E32" s="59" t="s">
        <v>15</v>
      </c>
      <c r="F32" s="59"/>
      <c r="G32" s="60"/>
      <c r="H32" s="30">
        <v>13</v>
      </c>
      <c r="I32" s="30">
        <v>17</v>
      </c>
      <c r="J32" s="30">
        <v>25</v>
      </c>
      <c r="K32" s="30">
        <v>29</v>
      </c>
      <c r="L32" s="30">
        <v>29</v>
      </c>
      <c r="M32" s="30">
        <v>30</v>
      </c>
      <c r="N32" s="30">
        <v>31</v>
      </c>
      <c r="O32" s="30">
        <v>26</v>
      </c>
      <c r="P32" s="30">
        <v>22</v>
      </c>
      <c r="Q32" s="30">
        <v>17</v>
      </c>
      <c r="R32" s="30">
        <v>19</v>
      </c>
      <c r="S32" s="30">
        <v>15</v>
      </c>
      <c r="T32" s="30">
        <v>20</v>
      </c>
      <c r="U32" s="30">
        <v>24</v>
      </c>
      <c r="V32" s="30">
        <v>22</v>
      </c>
      <c r="W32" s="30">
        <v>24</v>
      </c>
      <c r="X32" s="30">
        <v>16</v>
      </c>
      <c r="Y32" s="30">
        <v>17</v>
      </c>
      <c r="Z32" s="30">
        <v>19</v>
      </c>
      <c r="AA32" s="30">
        <v>15</v>
      </c>
      <c r="AB32" s="30">
        <v>14</v>
      </c>
      <c r="AC32" s="30">
        <v>0</v>
      </c>
      <c r="AD32" s="30">
        <v>20</v>
      </c>
      <c r="AE32" s="30">
        <v>15</v>
      </c>
      <c r="AF32" s="30">
        <v>12</v>
      </c>
      <c r="AG32" s="30">
        <v>14</v>
      </c>
      <c r="AH32" s="30">
        <v>13</v>
      </c>
      <c r="AI32" s="30">
        <v>16</v>
      </c>
      <c r="AJ32" s="30">
        <v>12</v>
      </c>
      <c r="AK32" s="30">
        <v>14</v>
      </c>
      <c r="AL32" s="30"/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D37" s="3"/>
      <c r="I37" s="37"/>
      <c r="J37" s="37"/>
    </row>
    <row r="38" spans="1:38" ht="12.75" customHeight="1" x14ac:dyDescent="0.2">
      <c r="A38" s="3"/>
      <c r="B38" s="3"/>
      <c r="C38" s="36"/>
      <c r="D38" s="3"/>
    </row>
    <row r="39" spans="1:38" ht="12.75" customHeight="1" x14ac:dyDescent="0.2">
      <c r="A39" s="3"/>
      <c r="B39" s="3"/>
      <c r="C39" s="36"/>
      <c r="D39" s="3"/>
      <c r="I39" s="37"/>
      <c r="J39" s="37"/>
    </row>
    <row r="40" spans="1:38" ht="12.75" customHeight="1" x14ac:dyDescent="0.2">
      <c r="A40" s="3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</row>
    <row r="41" spans="1:38" ht="12.75" customHeight="1" x14ac:dyDescent="0.2"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ht="12.75" customHeight="1" x14ac:dyDescent="0.2"/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B35:C35"/>
    <mergeCell ref="E35:G35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L75"/>
  <sheetViews>
    <sheetView showZeros="0" zoomScale="75" zoomScaleNormal="75" workbookViewId="0">
      <selection activeCell="AL30" sqref="AL30:AL36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5.57031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  <c r="R1" s="7"/>
    </row>
    <row r="2" spans="1:38" ht="12.75" customHeight="1" x14ac:dyDescent="0.2">
      <c r="A2" s="1"/>
      <c r="C2" s="7" t="s">
        <v>46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R2" s="7"/>
      <c r="S2" s="7"/>
      <c r="T2" s="7"/>
      <c r="U2" s="7"/>
      <c r="V2" s="10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0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47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10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3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1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59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31">
        <v>10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12</v>
      </c>
      <c r="E32" s="59" t="s">
        <v>15</v>
      </c>
      <c r="F32" s="59"/>
      <c r="G32" s="59"/>
      <c r="H32" s="30">
        <v>4</v>
      </c>
      <c r="I32" s="30">
        <v>6</v>
      </c>
      <c r="J32" s="30">
        <v>12</v>
      </c>
      <c r="K32" s="30">
        <v>2</v>
      </c>
      <c r="L32" s="30">
        <v>0</v>
      </c>
      <c r="M32" s="30">
        <v>1</v>
      </c>
      <c r="N32" s="30">
        <v>4</v>
      </c>
      <c r="O32" s="30">
        <v>3</v>
      </c>
      <c r="P32" s="30">
        <v>2</v>
      </c>
      <c r="Q32" s="30">
        <v>3</v>
      </c>
      <c r="R32" s="30">
        <v>1</v>
      </c>
      <c r="S32" s="30">
        <v>0</v>
      </c>
      <c r="T32" s="30">
        <v>1</v>
      </c>
      <c r="U32" s="30">
        <v>7</v>
      </c>
      <c r="V32" s="30">
        <v>3</v>
      </c>
      <c r="W32" s="30">
        <v>5</v>
      </c>
      <c r="X32" s="30">
        <v>4</v>
      </c>
      <c r="Y32" s="30">
        <v>0</v>
      </c>
      <c r="Z32" s="30">
        <v>1</v>
      </c>
      <c r="AA32" s="30">
        <v>1</v>
      </c>
      <c r="AB32" s="30">
        <v>1</v>
      </c>
      <c r="AC32" s="30">
        <v>0</v>
      </c>
      <c r="AD32" s="30">
        <v>5</v>
      </c>
      <c r="AE32" s="30">
        <v>4</v>
      </c>
      <c r="AF32" s="30">
        <v>1</v>
      </c>
      <c r="AG32" s="30">
        <v>1</v>
      </c>
      <c r="AH32" s="30">
        <v>1</v>
      </c>
      <c r="AI32" s="30">
        <v>0</v>
      </c>
      <c r="AJ32" s="30">
        <v>1</v>
      </c>
      <c r="AK32" s="30">
        <v>3</v>
      </c>
      <c r="AL32" s="30"/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59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59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1</v>
      </c>
      <c r="E35" s="59" t="s">
        <v>11</v>
      </c>
      <c r="F35" s="59"/>
      <c r="G35" s="59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Y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42"/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3"/>
    </row>
    <row r="37" spans="1:38" ht="12.75" customHeight="1" x14ac:dyDescent="0.2">
      <c r="A37" s="3"/>
      <c r="B37" s="3"/>
      <c r="C37" s="36"/>
      <c r="D37" s="3"/>
      <c r="I37" s="37"/>
      <c r="J37" s="37"/>
    </row>
    <row r="38" spans="1:38" ht="12.75" customHeight="1" x14ac:dyDescent="0.2">
      <c r="A38" s="3"/>
      <c r="B38" s="3"/>
      <c r="C38" s="36"/>
      <c r="D38" s="3"/>
      <c r="I38" s="37"/>
      <c r="J38" s="37"/>
    </row>
    <row r="39" spans="1:38" ht="12.75" customHeight="1" x14ac:dyDescent="0.2">
      <c r="A39" s="3"/>
      <c r="B39" s="3"/>
      <c r="C39" s="36"/>
      <c r="D39" s="3"/>
      <c r="I39" s="37"/>
      <c r="J39" s="37"/>
    </row>
    <row r="40" spans="1:38" ht="12.75" customHeight="1" x14ac:dyDescent="0.2">
      <c r="A40" s="3"/>
      <c r="B40" s="3" t="s">
        <v>14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</row>
    <row r="41" spans="1:38" ht="12.75" customHeight="1" x14ac:dyDescent="0.2">
      <c r="A41" s="3"/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ht="12.75" customHeight="1" x14ac:dyDescent="0.2">
      <c r="A42" s="3"/>
      <c r="B42" s="3"/>
      <c r="C42" s="3"/>
      <c r="D42" s="3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L75"/>
  <sheetViews>
    <sheetView showZeros="0" zoomScale="75" zoomScaleNormal="80" workbookViewId="0">
      <selection activeCell="AL30" sqref="AL30:AL36"/>
    </sheetView>
  </sheetViews>
  <sheetFormatPr defaultRowHeight="12.75" x14ac:dyDescent="0.2"/>
  <cols>
    <col min="1" max="1" width="10.7109375" style="5" customWidth="1"/>
    <col min="2" max="2" width="9.7109375" style="5" customWidth="1"/>
    <col min="3" max="3" width="6.7109375" style="5" customWidth="1"/>
    <col min="4" max="5" width="8.140625" style="5" customWidth="1"/>
    <col min="6" max="6" width="6.7109375" style="5" customWidth="1"/>
    <col min="7" max="7" width="6.85546875" style="5" customWidth="1"/>
    <col min="8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41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C4" s="7" t="s">
        <v>49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48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5"/>
      <c r="V6" s="15"/>
      <c r="X6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1200</v>
      </c>
      <c r="I31" s="27">
        <v>1200</v>
      </c>
      <c r="J31" s="27">
        <v>1200</v>
      </c>
      <c r="K31" s="27">
        <v>1200</v>
      </c>
      <c r="L31" s="27">
        <v>1200</v>
      </c>
      <c r="M31" s="27">
        <v>1200</v>
      </c>
      <c r="N31" s="27">
        <v>1200</v>
      </c>
      <c r="O31" s="27">
        <v>1200</v>
      </c>
      <c r="P31" s="27">
        <v>1200</v>
      </c>
      <c r="Q31" s="27">
        <v>1200</v>
      </c>
      <c r="R31" s="27">
        <v>1200</v>
      </c>
      <c r="S31" s="27">
        <v>1200</v>
      </c>
      <c r="T31" s="27">
        <v>1200</v>
      </c>
      <c r="U31" s="27">
        <v>1200</v>
      </c>
      <c r="V31" s="27">
        <v>1200</v>
      </c>
      <c r="W31" s="27">
        <v>1200</v>
      </c>
      <c r="X31" s="27">
        <v>1200</v>
      </c>
      <c r="Y31" s="27">
        <v>1200</v>
      </c>
      <c r="Z31" s="27">
        <v>1200</v>
      </c>
      <c r="AA31" s="27">
        <v>1200</v>
      </c>
      <c r="AB31" s="27">
        <v>1200</v>
      </c>
      <c r="AC31" s="27">
        <v>1200</v>
      </c>
      <c r="AD31" s="27">
        <v>1200</v>
      </c>
      <c r="AE31" s="27">
        <v>1200</v>
      </c>
      <c r="AF31" s="27">
        <v>1200</v>
      </c>
      <c r="AG31" s="27">
        <v>1200</v>
      </c>
      <c r="AH31" s="27">
        <v>1200</v>
      </c>
      <c r="AI31" s="27">
        <v>1200</v>
      </c>
      <c r="AJ31" s="27">
        <v>1200</v>
      </c>
      <c r="AK31" s="31">
        <v>1200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872</v>
      </c>
      <c r="E32" s="59" t="s">
        <v>15</v>
      </c>
      <c r="F32" s="59"/>
      <c r="G32" s="60"/>
      <c r="H32" s="30">
        <v>421</v>
      </c>
      <c r="I32" s="30">
        <v>433</v>
      </c>
      <c r="J32" s="30">
        <v>872</v>
      </c>
      <c r="K32" s="30">
        <v>583</v>
      </c>
      <c r="L32" s="30">
        <v>513</v>
      </c>
      <c r="M32" s="30">
        <v>493</v>
      </c>
      <c r="N32" s="30">
        <v>555</v>
      </c>
      <c r="O32" s="30">
        <v>491</v>
      </c>
      <c r="P32" s="30">
        <v>488</v>
      </c>
      <c r="Q32" s="30">
        <v>451</v>
      </c>
      <c r="R32" s="30">
        <v>495</v>
      </c>
      <c r="S32" s="30">
        <v>496</v>
      </c>
      <c r="T32" s="30">
        <v>608</v>
      </c>
      <c r="U32" s="30">
        <v>597</v>
      </c>
      <c r="V32" s="30">
        <v>558</v>
      </c>
      <c r="W32" s="30">
        <v>570</v>
      </c>
      <c r="X32" s="30">
        <v>567</v>
      </c>
      <c r="Y32" s="30">
        <v>580</v>
      </c>
      <c r="Z32" s="30">
        <v>621</v>
      </c>
      <c r="AA32" s="30">
        <v>581</v>
      </c>
      <c r="AB32" s="30">
        <v>575</v>
      </c>
      <c r="AC32" s="30">
        <v>0</v>
      </c>
      <c r="AD32" s="30">
        <v>562</v>
      </c>
      <c r="AE32" s="30">
        <v>522</v>
      </c>
      <c r="AF32" s="30">
        <v>442</v>
      </c>
      <c r="AG32" s="30">
        <v>513</v>
      </c>
      <c r="AH32" s="30">
        <v>454</v>
      </c>
      <c r="AI32" s="30">
        <v>556</v>
      </c>
      <c r="AJ32" s="30">
        <v>479</v>
      </c>
      <c r="AK32" s="30">
        <v>421</v>
      </c>
      <c r="AL32" s="30"/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8" ht="12.75" customHeight="1" x14ac:dyDescent="0.2">
      <c r="A35" s="63"/>
      <c r="B35" s="59" t="s">
        <v>10</v>
      </c>
      <c r="C35" s="59"/>
      <c r="D35" s="44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8" ht="12.75" customHeight="1" x14ac:dyDescent="0.2">
      <c r="A36" s="32"/>
      <c r="B36" s="33"/>
      <c r="C36" s="33"/>
      <c r="D36" s="3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8" ht="12.75" customHeight="1" x14ac:dyDescent="0.2">
      <c r="A37" s="3"/>
      <c r="B37" s="3"/>
      <c r="C37" s="36"/>
      <c r="D37" s="3"/>
      <c r="I37" s="37"/>
      <c r="J37" s="37"/>
      <c r="K37" s="38"/>
      <c r="L37" s="38"/>
    </row>
    <row r="38" spans="1:38" ht="12.75" customHeight="1" x14ac:dyDescent="0.2">
      <c r="A38" s="3"/>
      <c r="B38" s="3"/>
      <c r="C38" s="36"/>
      <c r="D38" s="3"/>
      <c r="I38" s="37"/>
      <c r="J38" s="37"/>
      <c r="K38" s="38"/>
      <c r="L38" s="38"/>
    </row>
    <row r="39" spans="1:38" ht="12.75" customHeight="1" x14ac:dyDescent="0.2">
      <c r="A39" s="3"/>
      <c r="B39" s="3"/>
      <c r="C39" s="3"/>
      <c r="D39" s="3"/>
      <c r="I39" s="37"/>
      <c r="J39" s="37"/>
      <c r="K39" s="38"/>
      <c r="L39" s="38"/>
    </row>
    <row r="40" spans="1:38" ht="12.75" customHeight="1" x14ac:dyDescent="0.2">
      <c r="A40" s="3"/>
      <c r="B40" s="3" t="s">
        <v>14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A41" s="3"/>
      <c r="B41" s="53" t="s">
        <v>43</v>
      </c>
      <c r="C41" s="36"/>
      <c r="D41" s="3"/>
      <c r="E41" s="3"/>
      <c r="F41" s="3"/>
      <c r="G41" s="3"/>
      <c r="I41" s="37"/>
      <c r="J41" s="37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L74"/>
  <sheetViews>
    <sheetView zoomScale="75" zoomScaleNormal="75" workbookViewId="0">
      <selection activeCell="AL30" sqref="AL30:AM35"/>
    </sheetView>
  </sheetViews>
  <sheetFormatPr defaultRowHeight="12.75" x14ac:dyDescent="0.2"/>
  <cols>
    <col min="1" max="1" width="10.5703125" style="5" bestFit="1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C2" s="7" t="s">
        <v>37</v>
      </c>
      <c r="D2" s="8"/>
      <c r="E2" s="8"/>
      <c r="F2" s="8"/>
      <c r="G2" s="8"/>
      <c r="H2" s="8"/>
      <c r="I2" s="7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10"/>
      <c r="W2" s="10"/>
      <c r="X2" s="10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0"/>
      <c r="W3" s="10"/>
      <c r="X3" s="10"/>
    </row>
    <row r="4" spans="1:38" ht="12.75" customHeight="1" x14ac:dyDescent="0.2">
      <c r="A4" s="1"/>
      <c r="C4" s="7" t="s">
        <v>39</v>
      </c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52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10"/>
      <c r="W4" s="10"/>
      <c r="X4" s="10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3"/>
      <c r="W5" s="13"/>
      <c r="X5" s="13"/>
    </row>
    <row r="6" spans="1:38" ht="12.75" customHeight="1" x14ac:dyDescent="0.2">
      <c r="A6" s="1"/>
      <c r="C6" s="14" t="s">
        <v>30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40"/>
      <c r="Q6" s="40"/>
      <c r="R6" s="40"/>
      <c r="S6" s="40"/>
      <c r="T6" s="16"/>
      <c r="U6" s="17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22"/>
    </row>
    <row r="29" spans="1:38" ht="12.75" customHeight="1" x14ac:dyDescent="0.2">
      <c r="A29" s="2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2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70</v>
      </c>
      <c r="I31" s="27">
        <v>70</v>
      </c>
      <c r="J31" s="27">
        <v>70</v>
      </c>
      <c r="K31" s="27">
        <v>70</v>
      </c>
      <c r="L31" s="27">
        <v>70</v>
      </c>
      <c r="M31" s="27">
        <v>70</v>
      </c>
      <c r="N31" s="27">
        <v>70</v>
      </c>
      <c r="O31" s="27">
        <v>70</v>
      </c>
      <c r="P31" s="27">
        <v>70</v>
      </c>
      <c r="Q31" s="27">
        <v>70</v>
      </c>
      <c r="R31" s="27">
        <v>70</v>
      </c>
      <c r="S31" s="27">
        <v>70</v>
      </c>
      <c r="T31" s="27">
        <v>70</v>
      </c>
      <c r="U31" s="27">
        <v>70</v>
      </c>
      <c r="V31" s="27">
        <v>70</v>
      </c>
      <c r="W31" s="27">
        <v>70</v>
      </c>
      <c r="X31" s="27">
        <v>70</v>
      </c>
      <c r="Y31" s="27">
        <v>70</v>
      </c>
      <c r="Z31" s="27">
        <v>70</v>
      </c>
      <c r="AA31" s="27">
        <v>70</v>
      </c>
      <c r="AB31" s="27">
        <v>70</v>
      </c>
      <c r="AC31" s="27">
        <v>70</v>
      </c>
      <c r="AD31" s="27">
        <v>70</v>
      </c>
      <c r="AE31" s="27">
        <v>70</v>
      </c>
      <c r="AF31" s="27">
        <v>70</v>
      </c>
      <c r="AG31" s="27">
        <v>70</v>
      </c>
      <c r="AH31" s="27">
        <v>70</v>
      </c>
      <c r="AI31" s="27">
        <v>70</v>
      </c>
      <c r="AJ31" s="27">
        <v>70</v>
      </c>
      <c r="AK31" s="31">
        <v>70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21</v>
      </c>
      <c r="E32" s="59" t="s">
        <v>15</v>
      </c>
      <c r="F32" s="59"/>
      <c r="G32" s="60"/>
      <c r="H32" s="30">
        <v>10</v>
      </c>
      <c r="I32" s="30">
        <v>12</v>
      </c>
      <c r="J32" s="30">
        <v>20</v>
      </c>
      <c r="K32" s="30">
        <v>9</v>
      </c>
      <c r="L32" s="30">
        <v>10</v>
      </c>
      <c r="M32" s="30">
        <v>8</v>
      </c>
      <c r="N32" s="30">
        <v>12</v>
      </c>
      <c r="O32" s="30">
        <v>7</v>
      </c>
      <c r="P32" s="30">
        <v>9</v>
      </c>
      <c r="Q32" s="30">
        <v>11</v>
      </c>
      <c r="R32" s="30">
        <v>11</v>
      </c>
      <c r="S32" s="30">
        <v>13</v>
      </c>
      <c r="T32" s="30">
        <v>16</v>
      </c>
      <c r="U32" s="30">
        <v>12</v>
      </c>
      <c r="V32" s="30">
        <v>11</v>
      </c>
      <c r="W32" s="30">
        <v>14</v>
      </c>
      <c r="X32" s="30">
        <v>12</v>
      </c>
      <c r="Y32" s="30">
        <v>16</v>
      </c>
      <c r="Z32" s="30">
        <v>16</v>
      </c>
      <c r="AA32" s="30">
        <v>15</v>
      </c>
      <c r="AB32" s="30">
        <v>16</v>
      </c>
      <c r="AC32" s="30">
        <v>0</v>
      </c>
      <c r="AD32" s="30">
        <v>21</v>
      </c>
      <c r="AE32" s="30">
        <v>12</v>
      </c>
      <c r="AF32" s="30">
        <v>10</v>
      </c>
      <c r="AG32" s="30">
        <v>12</v>
      </c>
      <c r="AH32" s="30">
        <v>10</v>
      </c>
      <c r="AI32" s="30">
        <v>14</v>
      </c>
      <c r="AJ32" s="30">
        <v>15</v>
      </c>
      <c r="AK32" s="30">
        <v>13</v>
      </c>
      <c r="AL32" s="30"/>
    </row>
    <row r="33" spans="1:38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8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31"/>
      <c r="AL34" s="27"/>
    </row>
    <row r="35" spans="1:38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8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41"/>
    </row>
    <row r="37" spans="1:38" ht="12.75" customHeight="1" x14ac:dyDescent="0.2">
      <c r="A37" s="3"/>
      <c r="B37" s="3"/>
      <c r="C37" s="36"/>
      <c r="D37" s="3"/>
      <c r="E37" s="3"/>
      <c r="F37" s="3"/>
      <c r="G37" s="3"/>
      <c r="I37" s="37"/>
      <c r="J37" s="37"/>
    </row>
    <row r="38" spans="1:38" ht="12.75" customHeight="1" x14ac:dyDescent="0.2">
      <c r="A38" s="3"/>
      <c r="B38" s="3"/>
      <c r="C38" s="36"/>
      <c r="D38" s="3"/>
      <c r="E38" s="3"/>
      <c r="F38" s="3"/>
      <c r="G38" s="3"/>
      <c r="I38" s="37"/>
      <c r="J38" s="37"/>
    </row>
    <row r="39" spans="1:38" ht="12.75" customHeight="1" x14ac:dyDescent="0.2">
      <c r="A39" s="3"/>
      <c r="B39" s="3"/>
      <c r="C39" s="36"/>
      <c r="D39" s="3"/>
      <c r="E39" s="3"/>
      <c r="F39" s="3"/>
      <c r="G39" s="3"/>
      <c r="I39" s="37"/>
      <c r="J39" s="37"/>
    </row>
    <row r="40" spans="1:38" ht="12.75" customHeight="1" x14ac:dyDescent="0.2"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</v>
      </c>
      <c r="K40" s="57">
        <f ca="1">'A8 Dust'!K40:L40</f>
        <v>43139</v>
      </c>
      <c r="L40" s="57"/>
    </row>
    <row r="41" spans="1:38" ht="12.75" customHeight="1" x14ac:dyDescent="0.2">
      <c r="B41" s="53" t="s">
        <v>43</v>
      </c>
      <c r="C41" s="36"/>
      <c r="D41" s="3"/>
      <c r="E41" s="3"/>
      <c r="F41" s="3"/>
      <c r="G41" s="3"/>
      <c r="I41" s="37"/>
      <c r="J41" s="37"/>
    </row>
    <row r="42" spans="1:38" x14ac:dyDescent="0.2">
      <c r="B42" s="3"/>
      <c r="C42" s="36"/>
      <c r="D42" s="3"/>
      <c r="E42" s="3"/>
      <c r="F42" s="3"/>
      <c r="G42" s="3"/>
      <c r="I42" s="37"/>
      <c r="J42" s="39"/>
    </row>
    <row r="43" spans="1:38" x14ac:dyDescent="0.2">
      <c r="B43" s="3"/>
      <c r="C43" s="36"/>
      <c r="D43" s="3"/>
      <c r="E43" s="3"/>
      <c r="F43" s="3"/>
      <c r="G43" s="3"/>
      <c r="I43" s="37"/>
      <c r="J43" s="37"/>
    </row>
    <row r="44" spans="1:38" x14ac:dyDescent="0.2">
      <c r="B44"/>
    </row>
    <row r="45" spans="1:38" x14ac:dyDescent="0.2">
      <c r="B45"/>
    </row>
    <row r="46" spans="1:38" x14ac:dyDescent="0.2">
      <c r="B46"/>
    </row>
    <row r="47" spans="1:38" x14ac:dyDescent="0.2">
      <c r="B47"/>
    </row>
    <row r="48" spans="1:38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</sheetData>
  <mergeCells count="15">
    <mergeCell ref="K40:L40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E35:G35"/>
    <mergeCell ref="C40:G40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M82"/>
  <sheetViews>
    <sheetView showZeros="0" zoomScale="75" zoomScaleNormal="75" workbookViewId="0">
      <selection activeCell="S62" sqref="S62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59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33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29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20</v>
      </c>
      <c r="I31" s="27">
        <v>20</v>
      </c>
      <c r="J31" s="27">
        <v>20</v>
      </c>
      <c r="K31" s="27">
        <v>20</v>
      </c>
      <c r="L31" s="27">
        <v>20</v>
      </c>
      <c r="M31" s="27">
        <v>20</v>
      </c>
      <c r="N31" s="27">
        <v>20</v>
      </c>
      <c r="O31" s="27">
        <v>20</v>
      </c>
      <c r="P31" s="27">
        <v>20</v>
      </c>
      <c r="Q31" s="27">
        <v>20</v>
      </c>
      <c r="R31" s="27">
        <v>20</v>
      </c>
      <c r="S31" s="27">
        <v>20</v>
      </c>
      <c r="T31" s="27">
        <v>20</v>
      </c>
      <c r="U31" s="27">
        <v>20</v>
      </c>
      <c r="V31" s="27">
        <v>20</v>
      </c>
      <c r="W31" s="27">
        <v>20</v>
      </c>
      <c r="X31" s="27">
        <v>20</v>
      </c>
      <c r="Y31" s="27">
        <v>20</v>
      </c>
      <c r="Z31" s="27">
        <v>20</v>
      </c>
      <c r="AA31" s="27">
        <v>20</v>
      </c>
      <c r="AB31" s="27">
        <v>20</v>
      </c>
      <c r="AC31" s="27">
        <v>20</v>
      </c>
      <c r="AD31" s="27">
        <v>20</v>
      </c>
      <c r="AE31" s="27">
        <v>20</v>
      </c>
      <c r="AF31" s="27">
        <v>20</v>
      </c>
      <c r="AG31" s="27">
        <v>20</v>
      </c>
      <c r="AH31" s="27">
        <v>20</v>
      </c>
      <c r="AI31" s="27">
        <v>20</v>
      </c>
      <c r="AJ31" s="27">
        <v>20</v>
      </c>
      <c r="AK31" s="27">
        <v>20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20</v>
      </c>
      <c r="E32" s="59" t="s">
        <v>28</v>
      </c>
      <c r="F32" s="59"/>
      <c r="G32" s="60"/>
      <c r="H32" s="30">
        <v>9</v>
      </c>
      <c r="I32" s="30">
        <v>8</v>
      </c>
      <c r="J32" s="30">
        <v>4</v>
      </c>
      <c r="K32" s="30">
        <v>6</v>
      </c>
      <c r="L32" s="30">
        <v>6</v>
      </c>
      <c r="M32" s="30">
        <v>7</v>
      </c>
      <c r="N32" s="30">
        <v>6</v>
      </c>
      <c r="O32" s="30">
        <v>7</v>
      </c>
      <c r="P32" s="30">
        <v>8</v>
      </c>
      <c r="Q32" s="30">
        <v>9</v>
      </c>
      <c r="R32" s="30">
        <v>8</v>
      </c>
      <c r="S32" s="30">
        <v>9</v>
      </c>
      <c r="T32" s="30">
        <v>8</v>
      </c>
      <c r="U32" s="30">
        <v>10</v>
      </c>
      <c r="V32" s="30">
        <v>10</v>
      </c>
      <c r="W32" s="30">
        <v>9</v>
      </c>
      <c r="X32" s="30">
        <v>11</v>
      </c>
      <c r="Y32" s="30">
        <v>14</v>
      </c>
      <c r="Z32" s="30">
        <v>18</v>
      </c>
      <c r="AA32" s="30">
        <v>17</v>
      </c>
      <c r="AB32" s="30">
        <v>20</v>
      </c>
      <c r="AC32" s="30">
        <v>0</v>
      </c>
      <c r="AD32" s="30">
        <v>16</v>
      </c>
      <c r="AE32" s="30">
        <v>20</v>
      </c>
      <c r="AF32" s="30">
        <v>2</v>
      </c>
      <c r="AG32" s="30">
        <v>1</v>
      </c>
      <c r="AH32" s="30">
        <v>1</v>
      </c>
      <c r="AI32" s="30">
        <v>1</v>
      </c>
      <c r="AJ32" s="30">
        <v>1</v>
      </c>
      <c r="AK32" s="30">
        <v>0</v>
      </c>
      <c r="AL32" s="30"/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M82"/>
  <sheetViews>
    <sheetView showZeros="0" zoomScale="75" zoomScaleNormal="75" workbookViewId="0">
      <selection activeCell="AL30" sqref="AL30:AL37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53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18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2.4</v>
      </c>
      <c r="E32" s="59" t="s">
        <v>19</v>
      </c>
      <c r="F32" s="59"/>
      <c r="G32" s="60"/>
      <c r="H32" s="30">
        <v>0.7</v>
      </c>
      <c r="I32" s="30">
        <v>0.3</v>
      </c>
      <c r="J32" s="30">
        <v>0.9</v>
      </c>
      <c r="K32" s="30">
        <v>0.5</v>
      </c>
      <c r="L32" s="30">
        <v>1.4</v>
      </c>
      <c r="M32" s="30">
        <v>1.8</v>
      </c>
      <c r="N32" s="30">
        <v>2.4</v>
      </c>
      <c r="O32" s="30">
        <v>1.4</v>
      </c>
      <c r="P32" s="30">
        <v>1.4</v>
      </c>
      <c r="Q32" s="30">
        <v>1.6</v>
      </c>
      <c r="R32" s="30">
        <v>1.5</v>
      </c>
      <c r="S32" s="30">
        <v>1.4</v>
      </c>
      <c r="T32" s="30">
        <v>1.3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1.7</v>
      </c>
      <c r="AC32" s="30">
        <v>1.6</v>
      </c>
      <c r="AD32" s="30">
        <v>0.7</v>
      </c>
      <c r="AE32" s="30">
        <v>0.7</v>
      </c>
      <c r="AF32" s="30">
        <v>0.5</v>
      </c>
      <c r="AG32" s="30">
        <v>0.8</v>
      </c>
      <c r="AH32" s="30">
        <v>0.6</v>
      </c>
      <c r="AI32" s="30">
        <v>1.6</v>
      </c>
      <c r="AJ32" s="30">
        <v>0.6</v>
      </c>
      <c r="AK32" s="30">
        <v>0.9</v>
      </c>
      <c r="AL32" s="30"/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M82"/>
  <sheetViews>
    <sheetView showZeros="0" zoomScale="75" zoomScaleNormal="75" workbookViewId="0">
      <selection activeCell="AL30" sqref="AL30:AL36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54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31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0.3</v>
      </c>
      <c r="E32" s="59" t="s">
        <v>21</v>
      </c>
      <c r="F32" s="59"/>
      <c r="G32" s="60"/>
      <c r="H32" s="30">
        <v>0.2</v>
      </c>
      <c r="I32" s="30">
        <v>0.2</v>
      </c>
      <c r="J32" s="30">
        <v>0.1</v>
      </c>
      <c r="K32" s="30">
        <v>0.2</v>
      </c>
      <c r="L32" s="30">
        <v>0.1</v>
      </c>
      <c r="M32" s="30">
        <v>0.2</v>
      </c>
      <c r="N32" s="30">
        <v>0.2</v>
      </c>
      <c r="O32" s="30">
        <v>0.1</v>
      </c>
      <c r="P32" s="30">
        <v>0.2</v>
      </c>
      <c r="Q32" s="30">
        <v>0.3</v>
      </c>
      <c r="R32" s="30">
        <v>0.2</v>
      </c>
      <c r="S32" s="30">
        <v>0.2</v>
      </c>
      <c r="T32" s="30">
        <v>0</v>
      </c>
      <c r="U32" s="30">
        <v>0.1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0.2</v>
      </c>
      <c r="AB32" s="30">
        <v>0.1</v>
      </c>
      <c r="AC32" s="30">
        <v>0.2</v>
      </c>
      <c r="AD32" s="30">
        <v>0</v>
      </c>
      <c r="AE32" s="30">
        <v>0.1</v>
      </c>
      <c r="AF32" s="30">
        <v>0.1</v>
      </c>
      <c r="AG32" s="30">
        <v>0.2</v>
      </c>
      <c r="AH32" s="30">
        <v>0.3</v>
      </c>
      <c r="AI32" s="30">
        <v>0.2</v>
      </c>
      <c r="AJ32" s="30">
        <v>0.3</v>
      </c>
      <c r="AK32" s="30">
        <v>0.1</v>
      </c>
      <c r="AL32" s="30"/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M82"/>
  <sheetViews>
    <sheetView showZeros="0" zoomScale="75" zoomScaleNormal="75" workbookViewId="0">
      <selection activeCell="N69" sqref="N69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55</v>
      </c>
      <c r="O4" s="7"/>
      <c r="P4" s="7"/>
      <c r="Q4" s="7" t="s">
        <v>56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20</v>
      </c>
      <c r="I31" s="27">
        <v>20</v>
      </c>
      <c r="J31" s="27">
        <v>20</v>
      </c>
      <c r="K31" s="27">
        <v>20</v>
      </c>
      <c r="L31" s="27">
        <v>20</v>
      </c>
      <c r="M31" s="27">
        <v>20</v>
      </c>
      <c r="N31" s="27">
        <v>20</v>
      </c>
      <c r="O31" s="27">
        <v>20</v>
      </c>
      <c r="P31" s="27">
        <v>20</v>
      </c>
      <c r="Q31" s="27">
        <v>20</v>
      </c>
      <c r="R31" s="27">
        <v>20</v>
      </c>
      <c r="S31" s="27">
        <v>20</v>
      </c>
      <c r="T31" s="27">
        <v>20</v>
      </c>
      <c r="U31" s="27">
        <v>20</v>
      </c>
      <c r="V31" s="27">
        <v>20</v>
      </c>
      <c r="W31" s="27">
        <v>20</v>
      </c>
      <c r="X31" s="27">
        <v>20</v>
      </c>
      <c r="Y31" s="27">
        <v>20</v>
      </c>
      <c r="Z31" s="27">
        <v>20</v>
      </c>
      <c r="AA31" s="27">
        <v>20</v>
      </c>
      <c r="AB31" s="27">
        <v>20</v>
      </c>
      <c r="AC31" s="27">
        <v>20</v>
      </c>
      <c r="AD31" s="27">
        <v>20</v>
      </c>
      <c r="AE31" s="27">
        <v>20</v>
      </c>
      <c r="AF31" s="27">
        <v>20</v>
      </c>
      <c r="AG31" s="27">
        <v>20</v>
      </c>
      <c r="AH31" s="27">
        <v>20</v>
      </c>
      <c r="AI31" s="27">
        <v>20</v>
      </c>
      <c r="AJ31" s="27">
        <v>20</v>
      </c>
      <c r="AK31" s="27">
        <v>20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16</v>
      </c>
      <c r="E32" s="59" t="s">
        <v>22</v>
      </c>
      <c r="F32" s="59"/>
      <c r="G32" s="60"/>
      <c r="H32" s="30">
        <v>4</v>
      </c>
      <c r="I32" s="30">
        <v>4</v>
      </c>
      <c r="J32" s="30">
        <v>5</v>
      </c>
      <c r="K32" s="30">
        <v>10</v>
      </c>
      <c r="L32" s="30">
        <v>9</v>
      </c>
      <c r="M32" s="30">
        <v>4</v>
      </c>
      <c r="N32" s="30">
        <v>8</v>
      </c>
      <c r="O32" s="30">
        <v>9</v>
      </c>
      <c r="P32" s="30">
        <v>15</v>
      </c>
      <c r="Q32" s="30">
        <v>14</v>
      </c>
      <c r="R32" s="30">
        <v>12</v>
      </c>
      <c r="S32" s="30">
        <v>13</v>
      </c>
      <c r="T32" s="30">
        <v>8</v>
      </c>
      <c r="U32" s="30">
        <v>10</v>
      </c>
      <c r="V32" s="30">
        <v>10</v>
      </c>
      <c r="W32" s="30">
        <v>11</v>
      </c>
      <c r="X32" s="30">
        <v>13</v>
      </c>
      <c r="Y32" s="30">
        <v>13</v>
      </c>
      <c r="Z32" s="30">
        <v>13</v>
      </c>
      <c r="AA32" s="30">
        <v>13</v>
      </c>
      <c r="AB32" s="30">
        <v>14</v>
      </c>
      <c r="AC32" s="30">
        <v>8</v>
      </c>
      <c r="AD32" s="30">
        <v>12</v>
      </c>
      <c r="AE32" s="30">
        <v>13</v>
      </c>
      <c r="AF32" s="30">
        <v>16</v>
      </c>
      <c r="AG32" s="30">
        <v>13</v>
      </c>
      <c r="AH32" s="30">
        <v>11</v>
      </c>
      <c r="AI32" s="30">
        <v>14</v>
      </c>
      <c r="AJ32" s="30">
        <v>10</v>
      </c>
      <c r="AK32" s="30">
        <v>12</v>
      </c>
      <c r="AL32" s="30"/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M82"/>
  <sheetViews>
    <sheetView showZeros="0" zoomScale="75" zoomScaleNormal="75" workbookViewId="0">
      <selection activeCell="AE56" sqref="AE56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57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35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25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10</v>
      </c>
      <c r="I31" s="27">
        <v>10</v>
      </c>
      <c r="J31" s="27">
        <v>10</v>
      </c>
      <c r="K31" s="27">
        <v>10</v>
      </c>
      <c r="L31" s="27">
        <v>10</v>
      </c>
      <c r="M31" s="27">
        <v>10</v>
      </c>
      <c r="N31" s="27">
        <v>10</v>
      </c>
      <c r="O31" s="27">
        <v>10</v>
      </c>
      <c r="P31" s="27">
        <v>10</v>
      </c>
      <c r="Q31" s="27">
        <v>10</v>
      </c>
      <c r="R31" s="27">
        <v>10</v>
      </c>
      <c r="S31" s="27">
        <v>10</v>
      </c>
      <c r="T31" s="27">
        <v>10</v>
      </c>
      <c r="U31" s="27">
        <v>10</v>
      </c>
      <c r="V31" s="27">
        <v>10</v>
      </c>
      <c r="W31" s="27">
        <v>10</v>
      </c>
      <c r="X31" s="27">
        <v>10</v>
      </c>
      <c r="Y31" s="27">
        <v>10</v>
      </c>
      <c r="Z31" s="27">
        <v>10</v>
      </c>
      <c r="AA31" s="27">
        <v>10</v>
      </c>
      <c r="AB31" s="27">
        <v>10</v>
      </c>
      <c r="AC31" s="27">
        <v>10</v>
      </c>
      <c r="AD31" s="27">
        <v>10</v>
      </c>
      <c r="AE31" s="27">
        <v>10</v>
      </c>
      <c r="AF31" s="27">
        <v>10</v>
      </c>
      <c r="AG31" s="27">
        <v>10</v>
      </c>
      <c r="AH31" s="27">
        <v>10</v>
      </c>
      <c r="AI31" s="27">
        <v>10</v>
      </c>
      <c r="AJ31" s="27">
        <v>10</v>
      </c>
      <c r="AK31" s="27">
        <v>10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3</v>
      </c>
      <c r="E32" s="59" t="s">
        <v>24</v>
      </c>
      <c r="F32" s="59"/>
      <c r="G32" s="60"/>
      <c r="H32" s="30">
        <v>1</v>
      </c>
      <c r="I32" s="30">
        <v>1</v>
      </c>
      <c r="J32" s="30">
        <v>1</v>
      </c>
      <c r="K32" s="30">
        <v>2</v>
      </c>
      <c r="L32" s="30">
        <v>1</v>
      </c>
      <c r="M32" s="30">
        <v>1</v>
      </c>
      <c r="N32" s="30">
        <v>2</v>
      </c>
      <c r="O32" s="30">
        <v>1</v>
      </c>
      <c r="P32" s="30">
        <v>2</v>
      </c>
      <c r="Q32" s="30">
        <v>1</v>
      </c>
      <c r="R32" s="30">
        <v>1</v>
      </c>
      <c r="S32" s="30">
        <v>1</v>
      </c>
      <c r="T32" s="30">
        <v>1</v>
      </c>
      <c r="U32" s="30">
        <v>2</v>
      </c>
      <c r="V32" s="30">
        <v>2</v>
      </c>
      <c r="W32" s="30">
        <v>3</v>
      </c>
      <c r="X32" s="30">
        <v>2</v>
      </c>
      <c r="Y32" s="30">
        <v>2</v>
      </c>
      <c r="Z32" s="30">
        <v>3</v>
      </c>
      <c r="AA32" s="30">
        <v>2</v>
      </c>
      <c r="AB32" s="30">
        <v>3</v>
      </c>
      <c r="AC32" s="30">
        <v>2</v>
      </c>
      <c r="AD32" s="30">
        <v>2</v>
      </c>
      <c r="AE32" s="30">
        <v>2</v>
      </c>
      <c r="AF32" s="30">
        <v>2</v>
      </c>
      <c r="AG32" s="30">
        <v>2</v>
      </c>
      <c r="AH32" s="30">
        <v>1</v>
      </c>
      <c r="AI32" s="30">
        <v>2</v>
      </c>
      <c r="AJ32" s="30">
        <v>2</v>
      </c>
      <c r="AK32" s="30">
        <v>1</v>
      </c>
      <c r="AL32" s="30"/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M82"/>
  <sheetViews>
    <sheetView showZeros="0" zoomScale="75" zoomScaleNormal="75" workbookViewId="0">
      <selection activeCell="X66" sqref="X66"/>
    </sheetView>
  </sheetViews>
  <sheetFormatPr defaultRowHeight="12.75" x14ac:dyDescent="0.2"/>
  <cols>
    <col min="1" max="1" width="10.5703125" style="5" customWidth="1"/>
    <col min="2" max="2" width="9.7109375" style="5" customWidth="1"/>
    <col min="3" max="3" width="6.7109375" style="5" customWidth="1"/>
    <col min="4" max="5" width="8.140625" style="5" customWidth="1"/>
    <col min="6" max="6" width="6.5703125" style="5" customWidth="1"/>
    <col min="7" max="7" width="6.85546875" style="5" customWidth="1"/>
    <col min="8" max="8" width="6.140625" style="5" customWidth="1"/>
    <col min="9" max="17" width="5.7109375" style="5" customWidth="1"/>
    <col min="18" max="18" width="11" style="5" bestFit="1" customWidth="1"/>
    <col min="19" max="38" width="5.7109375" style="5" customWidth="1"/>
    <col min="39" max="16384" width="9.140625" style="5"/>
  </cols>
  <sheetData>
    <row r="1" spans="1:38" ht="12.75" customHeight="1" x14ac:dyDescent="0.2">
      <c r="A1" s="1"/>
      <c r="B1" s="2"/>
      <c r="C1" s="3"/>
      <c r="D1" s="4"/>
      <c r="E1" s="2"/>
      <c r="F1" s="3"/>
      <c r="G1" s="3"/>
    </row>
    <row r="2" spans="1:38" ht="12.75" customHeight="1" x14ac:dyDescent="0.2">
      <c r="A2" s="1"/>
      <c r="B2" s="6"/>
      <c r="C2" s="7" t="s">
        <v>41</v>
      </c>
      <c r="D2" s="8"/>
      <c r="E2" s="8"/>
      <c r="F2" s="8"/>
      <c r="G2" s="8"/>
      <c r="H2" s="8"/>
      <c r="I2" s="9"/>
      <c r="J2" s="7"/>
      <c r="K2" s="7"/>
      <c r="L2" s="7"/>
      <c r="M2" s="7"/>
      <c r="N2" s="7" t="s">
        <v>38</v>
      </c>
      <c r="O2" s="7"/>
      <c r="P2" s="7"/>
      <c r="Q2" s="7"/>
      <c r="R2" s="7"/>
      <c r="S2" s="7"/>
      <c r="T2" s="7"/>
      <c r="U2" s="7"/>
      <c r="V2" s="7"/>
      <c r="W2" s="10"/>
      <c r="X2" s="10"/>
    </row>
    <row r="3" spans="1:38" ht="12.75" customHeight="1" x14ac:dyDescent="0.2">
      <c r="A3" s="1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10"/>
      <c r="X3" s="10"/>
    </row>
    <row r="4" spans="1:38" ht="12.75" customHeight="1" x14ac:dyDescent="0.2">
      <c r="A4" s="1"/>
      <c r="B4" s="6"/>
      <c r="C4" s="7" t="s">
        <v>39</v>
      </c>
      <c r="D4" s="7"/>
      <c r="E4" s="7"/>
      <c r="F4" s="7"/>
      <c r="G4" s="7"/>
      <c r="H4" s="7"/>
      <c r="I4" s="9"/>
      <c r="J4" s="7"/>
      <c r="K4" s="7"/>
      <c r="L4" s="7"/>
      <c r="M4" s="7"/>
      <c r="N4" s="7" t="s">
        <v>58</v>
      </c>
      <c r="O4" s="7"/>
      <c r="P4" s="7"/>
      <c r="Q4" s="7" t="s">
        <v>42</v>
      </c>
      <c r="R4" s="56">
        <f>'A8 Dust'!R4</f>
        <v>43040</v>
      </c>
      <c r="S4" s="7"/>
      <c r="T4" s="7"/>
      <c r="U4" s="7"/>
      <c r="V4" s="7"/>
      <c r="W4" s="10"/>
      <c r="X4" s="10"/>
    </row>
    <row r="5" spans="1:38" ht="12.75" customHeight="1" x14ac:dyDescent="0.25">
      <c r="A5" s="1"/>
      <c r="B5" s="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3"/>
      <c r="X5" s="13"/>
    </row>
    <row r="6" spans="1:38" ht="12.75" customHeight="1" x14ac:dyDescent="0.2">
      <c r="A6" s="1"/>
      <c r="B6" s="6"/>
      <c r="C6" s="14" t="s">
        <v>34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6"/>
      <c r="R6" s="6"/>
      <c r="S6" s="6"/>
      <c r="T6" s="15"/>
      <c r="U6" s="16"/>
      <c r="V6" s="17"/>
      <c r="W6" s="15"/>
      <c r="X6" s="15"/>
    </row>
    <row r="7" spans="1:38" ht="12.75" customHeight="1" x14ac:dyDescent="0.2"/>
    <row r="8" spans="1:38" ht="12.7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</row>
    <row r="9" spans="1:38" ht="12.75" customHeight="1" x14ac:dyDescent="0.2">
      <c r="A9" s="2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2"/>
    </row>
    <row r="10" spans="1:38" ht="12.75" customHeight="1" x14ac:dyDescent="0.2">
      <c r="A10" s="2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22"/>
    </row>
    <row r="11" spans="1:38" ht="12.75" customHeight="1" x14ac:dyDescent="0.2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22"/>
    </row>
    <row r="12" spans="1:38" ht="12.75" customHeight="1" x14ac:dyDescent="0.2">
      <c r="A12" s="2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22"/>
    </row>
    <row r="13" spans="1:38" ht="12.75" customHeight="1" x14ac:dyDescent="0.2">
      <c r="A13" s="2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2"/>
    </row>
    <row r="14" spans="1:38" ht="12.75" customHeight="1" x14ac:dyDescent="0.2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2"/>
    </row>
    <row r="15" spans="1:38" ht="12.75" customHeight="1" x14ac:dyDescent="0.2">
      <c r="A15" s="2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2"/>
    </row>
    <row r="16" spans="1:38" ht="12.75" customHeight="1" x14ac:dyDescent="0.2">
      <c r="A16" s="2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22"/>
    </row>
    <row r="17" spans="1:38" ht="12.75" customHeight="1" x14ac:dyDescent="0.2">
      <c r="A17" s="2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22"/>
    </row>
    <row r="18" spans="1:38" ht="12.75" customHeight="1" x14ac:dyDescent="0.2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22"/>
    </row>
    <row r="19" spans="1:38" ht="12.75" customHeight="1" x14ac:dyDescent="0.2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22"/>
    </row>
    <row r="20" spans="1:38" ht="12.75" customHeight="1" x14ac:dyDescent="0.2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22"/>
    </row>
    <row r="21" spans="1:38" ht="12.75" customHeight="1" x14ac:dyDescent="0.2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22"/>
    </row>
    <row r="22" spans="1:38" ht="12.75" customHeight="1" x14ac:dyDescent="0.2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22"/>
    </row>
    <row r="23" spans="1:38" ht="12.75" customHeight="1" x14ac:dyDescent="0.2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22"/>
    </row>
    <row r="24" spans="1:38" ht="12.75" customHeight="1" x14ac:dyDescent="0.2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22"/>
    </row>
    <row r="25" spans="1:38" ht="12.75" customHeight="1" x14ac:dyDescent="0.2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22"/>
    </row>
    <row r="26" spans="1:38" ht="12.75" customHeight="1" x14ac:dyDescent="0.2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22"/>
    </row>
    <row r="27" spans="1:38" ht="12.75" customHeight="1" x14ac:dyDescent="0.2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22"/>
    </row>
    <row r="28" spans="1:3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2.75" customHeight="1" x14ac:dyDescent="0.2">
      <c r="A29" s="23" t="s">
        <v>27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24"/>
    </row>
    <row r="30" spans="1:38" ht="12.75" customHeight="1" x14ac:dyDescent="0.2">
      <c r="A30" s="25"/>
      <c r="B30" s="61" t="s">
        <v>0</v>
      </c>
      <c r="C30" s="61"/>
      <c r="D30" s="61"/>
      <c r="E30" s="61" t="s">
        <v>1</v>
      </c>
      <c r="F30" s="61"/>
      <c r="G30" s="62"/>
      <c r="H30" s="54">
        <f>'A8 Dust'!H30</f>
        <v>43040</v>
      </c>
      <c r="I30" s="54">
        <f>'A8 Dust'!I30</f>
        <v>43041</v>
      </c>
      <c r="J30" s="54">
        <f>'A8 Dust'!J30</f>
        <v>43042</v>
      </c>
      <c r="K30" s="54">
        <f>'A8 Dust'!K30</f>
        <v>43043</v>
      </c>
      <c r="L30" s="54">
        <f>'A8 Dust'!L30</f>
        <v>43044</v>
      </c>
      <c r="M30" s="54">
        <f>'A8 Dust'!M30</f>
        <v>43045</v>
      </c>
      <c r="N30" s="54">
        <f>'A8 Dust'!N30</f>
        <v>43046</v>
      </c>
      <c r="O30" s="54">
        <f>'A8 Dust'!O30</f>
        <v>43047</v>
      </c>
      <c r="P30" s="54">
        <f>'A8 Dust'!P30</f>
        <v>43048</v>
      </c>
      <c r="Q30" s="54">
        <f>'A8 Dust'!Q30</f>
        <v>43049</v>
      </c>
      <c r="R30" s="54">
        <f>'A8 Dust'!R30</f>
        <v>43050</v>
      </c>
      <c r="S30" s="54">
        <f>'A8 Dust'!S30</f>
        <v>43051</v>
      </c>
      <c r="T30" s="54">
        <f>'A8 Dust'!T30</f>
        <v>43052</v>
      </c>
      <c r="U30" s="54">
        <f>'A8 Dust'!U30</f>
        <v>43053</v>
      </c>
      <c r="V30" s="54">
        <f>'A8 Dust'!V30</f>
        <v>43054</v>
      </c>
      <c r="W30" s="54">
        <f>'A8 Dust'!W30</f>
        <v>43055</v>
      </c>
      <c r="X30" s="54">
        <f>'A8 Dust'!X30</f>
        <v>43056</v>
      </c>
      <c r="Y30" s="54">
        <f>'A8 Dust'!Y30</f>
        <v>43057</v>
      </c>
      <c r="Z30" s="54">
        <f>'A8 Dust'!Z30</f>
        <v>43058</v>
      </c>
      <c r="AA30" s="54">
        <f>'A8 Dust'!AA30</f>
        <v>43059</v>
      </c>
      <c r="AB30" s="54">
        <f>'A8 Dust'!AB30</f>
        <v>43060</v>
      </c>
      <c r="AC30" s="54">
        <f>'A8 Dust'!AC30</f>
        <v>43061</v>
      </c>
      <c r="AD30" s="54">
        <f>'A8 Dust'!AD30</f>
        <v>43062</v>
      </c>
      <c r="AE30" s="54">
        <f>'A8 Dust'!AE30</f>
        <v>43063</v>
      </c>
      <c r="AF30" s="54">
        <f>'A8 Dust'!AF30</f>
        <v>43064</v>
      </c>
      <c r="AG30" s="54">
        <f>'A8 Dust'!AG30</f>
        <v>43065</v>
      </c>
      <c r="AH30" s="54">
        <f>'A8 Dust'!AH30</f>
        <v>43066</v>
      </c>
      <c r="AI30" s="54">
        <f>'A8 Dust'!AI30</f>
        <v>43067</v>
      </c>
      <c r="AJ30" s="54">
        <f>'A8 Dust'!AJ30</f>
        <v>43068</v>
      </c>
      <c r="AK30" s="54">
        <f>'A8 Dust'!AK30</f>
        <v>43069</v>
      </c>
      <c r="AL30" s="54"/>
    </row>
    <row r="31" spans="1:38" ht="12.75" customHeight="1" x14ac:dyDescent="0.2">
      <c r="A31" s="63" t="s">
        <v>2</v>
      </c>
      <c r="B31" s="61"/>
      <c r="C31" s="61"/>
      <c r="D31" s="28"/>
      <c r="E31" s="59" t="s">
        <v>3</v>
      </c>
      <c r="F31" s="59"/>
      <c r="G31" s="60"/>
      <c r="H31" s="27">
        <v>20</v>
      </c>
      <c r="I31" s="27">
        <v>20</v>
      </c>
      <c r="J31" s="27">
        <v>20</v>
      </c>
      <c r="K31" s="27">
        <v>20</v>
      </c>
      <c r="L31" s="27">
        <v>20</v>
      </c>
      <c r="M31" s="27">
        <v>20</v>
      </c>
      <c r="N31" s="27">
        <v>20</v>
      </c>
      <c r="O31" s="27">
        <v>20</v>
      </c>
      <c r="P31" s="27">
        <v>20</v>
      </c>
      <c r="Q31" s="27">
        <v>20</v>
      </c>
      <c r="R31" s="27">
        <v>20</v>
      </c>
      <c r="S31" s="27">
        <v>20</v>
      </c>
      <c r="T31" s="27">
        <v>20</v>
      </c>
      <c r="U31" s="27">
        <v>20</v>
      </c>
      <c r="V31" s="27">
        <v>20</v>
      </c>
      <c r="W31" s="27">
        <v>20</v>
      </c>
      <c r="X31" s="27">
        <v>20</v>
      </c>
      <c r="Y31" s="27">
        <v>20</v>
      </c>
      <c r="Z31" s="27">
        <v>20</v>
      </c>
      <c r="AA31" s="27">
        <v>20</v>
      </c>
      <c r="AB31" s="27">
        <v>20</v>
      </c>
      <c r="AC31" s="27">
        <v>20</v>
      </c>
      <c r="AD31" s="27">
        <v>20</v>
      </c>
      <c r="AE31" s="27">
        <v>20</v>
      </c>
      <c r="AF31" s="27">
        <v>20</v>
      </c>
      <c r="AG31" s="27">
        <v>20</v>
      </c>
      <c r="AH31" s="27">
        <v>20</v>
      </c>
      <c r="AI31" s="27">
        <v>20</v>
      </c>
      <c r="AJ31" s="27">
        <v>20</v>
      </c>
      <c r="AK31" s="27">
        <v>20</v>
      </c>
      <c r="AL31" s="27"/>
    </row>
    <row r="32" spans="1:38" ht="12.75" customHeight="1" x14ac:dyDescent="0.2">
      <c r="A32" s="63"/>
      <c r="B32" s="59" t="s">
        <v>4</v>
      </c>
      <c r="C32" s="59"/>
      <c r="D32" s="29">
        <f>MAX(H32:AL32)</f>
        <v>8</v>
      </c>
      <c r="E32" s="59" t="s">
        <v>26</v>
      </c>
      <c r="F32" s="59"/>
      <c r="G32" s="60"/>
      <c r="H32" s="30">
        <v>3</v>
      </c>
      <c r="I32" s="30">
        <v>3</v>
      </c>
      <c r="J32" s="30">
        <v>3</v>
      </c>
      <c r="K32" s="30">
        <v>5</v>
      </c>
      <c r="L32" s="30">
        <v>3</v>
      </c>
      <c r="M32" s="30">
        <v>3</v>
      </c>
      <c r="N32" s="30">
        <v>4</v>
      </c>
      <c r="O32" s="30">
        <v>3</v>
      </c>
      <c r="P32" s="30">
        <v>4</v>
      </c>
      <c r="Q32" s="30">
        <v>4</v>
      </c>
      <c r="R32" s="30">
        <v>5</v>
      </c>
      <c r="S32" s="30">
        <v>6</v>
      </c>
      <c r="T32" s="30">
        <v>3</v>
      </c>
      <c r="U32" s="30">
        <v>6</v>
      </c>
      <c r="V32" s="30">
        <v>6</v>
      </c>
      <c r="W32" s="30">
        <v>7</v>
      </c>
      <c r="X32" s="30">
        <v>7</v>
      </c>
      <c r="Y32" s="30">
        <v>7</v>
      </c>
      <c r="Z32" s="30">
        <v>8</v>
      </c>
      <c r="AA32" s="30">
        <v>5</v>
      </c>
      <c r="AB32" s="30">
        <v>8</v>
      </c>
      <c r="AC32" s="30">
        <v>6</v>
      </c>
      <c r="AD32" s="30">
        <v>4</v>
      </c>
      <c r="AE32" s="30">
        <v>3</v>
      </c>
      <c r="AF32" s="30">
        <v>4</v>
      </c>
      <c r="AG32" s="30">
        <v>4</v>
      </c>
      <c r="AH32" s="30">
        <v>3</v>
      </c>
      <c r="AI32" s="30">
        <v>3</v>
      </c>
      <c r="AJ32" s="30">
        <v>3</v>
      </c>
      <c r="AK32" s="30">
        <v>3</v>
      </c>
      <c r="AL32" s="30"/>
    </row>
    <row r="33" spans="1:39" ht="12.75" customHeight="1" x14ac:dyDescent="0.2">
      <c r="A33" s="63"/>
      <c r="B33" s="59" t="s">
        <v>5</v>
      </c>
      <c r="C33" s="59"/>
      <c r="D33" s="26"/>
      <c r="E33" s="59" t="s">
        <v>6</v>
      </c>
      <c r="F33" s="59"/>
      <c r="G33" s="60"/>
      <c r="H33" s="27" t="s">
        <v>7</v>
      </c>
      <c r="I33" s="27" t="s">
        <v>7</v>
      </c>
      <c r="J33" s="27" t="s">
        <v>7</v>
      </c>
      <c r="K33" s="27" t="s">
        <v>7</v>
      </c>
      <c r="L33" s="27" t="s">
        <v>7</v>
      </c>
      <c r="M33" s="27" t="s">
        <v>7</v>
      </c>
      <c r="N33" s="27" t="s">
        <v>7</v>
      </c>
      <c r="O33" s="27" t="s">
        <v>7</v>
      </c>
      <c r="P33" s="27" t="s">
        <v>7</v>
      </c>
      <c r="Q33" s="27" t="s">
        <v>7</v>
      </c>
      <c r="R33" s="27" t="s">
        <v>7</v>
      </c>
      <c r="S33" s="27" t="s">
        <v>7</v>
      </c>
      <c r="T33" s="27" t="s">
        <v>7</v>
      </c>
      <c r="U33" s="27" t="s">
        <v>7</v>
      </c>
      <c r="V33" s="27" t="s">
        <v>7</v>
      </c>
      <c r="W33" s="27" t="s">
        <v>7</v>
      </c>
      <c r="X33" s="27" t="s">
        <v>7</v>
      </c>
      <c r="Y33" s="27" t="s">
        <v>7</v>
      </c>
      <c r="Z33" s="27" t="s">
        <v>7</v>
      </c>
      <c r="AA33" s="27" t="s">
        <v>7</v>
      </c>
      <c r="AB33" s="27" t="s">
        <v>7</v>
      </c>
      <c r="AC33" s="27" t="s">
        <v>7</v>
      </c>
      <c r="AD33" s="27" t="s">
        <v>7</v>
      </c>
      <c r="AE33" s="27" t="s">
        <v>7</v>
      </c>
      <c r="AF33" s="27" t="s">
        <v>7</v>
      </c>
      <c r="AG33" s="27" t="s">
        <v>7</v>
      </c>
      <c r="AH33" s="27" t="s">
        <v>7</v>
      </c>
      <c r="AI33" s="27" t="s">
        <v>7</v>
      </c>
      <c r="AJ33" s="27" t="s">
        <v>7</v>
      </c>
      <c r="AK33" s="31" t="s">
        <v>7</v>
      </c>
      <c r="AL33" s="27"/>
    </row>
    <row r="34" spans="1:39" ht="12.75" customHeight="1" x14ac:dyDescent="0.2">
      <c r="A34" s="63"/>
      <c r="B34" s="59" t="s">
        <v>8</v>
      </c>
      <c r="C34" s="59"/>
      <c r="D34" s="27">
        <f>SUM(H34:AL34)</f>
        <v>0</v>
      </c>
      <c r="E34" s="59" t="s">
        <v>9</v>
      </c>
      <c r="F34" s="59"/>
      <c r="G34" s="60"/>
      <c r="H34" s="27"/>
      <c r="I34" s="27">
        <v>0</v>
      </c>
      <c r="J34" s="27"/>
      <c r="K34" s="27"/>
      <c r="L34" s="27"/>
      <c r="M34" s="27"/>
      <c r="N34" s="27">
        <v>0</v>
      </c>
      <c r="O34" s="27">
        <v>0</v>
      </c>
      <c r="P34" s="27"/>
      <c r="Q34" s="27">
        <v>0</v>
      </c>
      <c r="R34" s="27">
        <v>0</v>
      </c>
      <c r="S34" s="27">
        <v>0</v>
      </c>
      <c r="T34" s="27"/>
      <c r="U34" s="27"/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/>
      <c r="AG34" s="27"/>
      <c r="AH34" s="27"/>
      <c r="AI34" s="27">
        <v>0</v>
      </c>
      <c r="AJ34" s="27">
        <v>0</v>
      </c>
      <c r="AK34" s="31">
        <v>0</v>
      </c>
      <c r="AL34" s="27"/>
    </row>
    <row r="35" spans="1:39" ht="12.75" customHeight="1" x14ac:dyDescent="0.2">
      <c r="A35" s="63"/>
      <c r="B35" s="59" t="s">
        <v>10</v>
      </c>
      <c r="C35" s="59"/>
      <c r="D35" s="26">
        <f>COUNTIF(H35:AL35,"y")</f>
        <v>0</v>
      </c>
      <c r="E35" s="59" t="s">
        <v>11</v>
      </c>
      <c r="F35" s="59"/>
      <c r="G35" s="60"/>
      <c r="H35" s="27" t="str">
        <f t="shared" ref="H35:AK35" si="0">IF(H31="","N",IF(H32="","N",IF(H32&gt;H31,"Y","N")))</f>
        <v>N</v>
      </c>
      <c r="I35" s="27" t="str">
        <f t="shared" si="0"/>
        <v>N</v>
      </c>
      <c r="J35" s="27" t="str">
        <f t="shared" si="0"/>
        <v>N</v>
      </c>
      <c r="K35" s="27" t="str">
        <f t="shared" si="0"/>
        <v>N</v>
      </c>
      <c r="L35" s="27" t="str">
        <f t="shared" si="0"/>
        <v>N</v>
      </c>
      <c r="M35" s="27" t="str">
        <f t="shared" si="0"/>
        <v>N</v>
      </c>
      <c r="N35" s="27" t="str">
        <f t="shared" si="0"/>
        <v>N</v>
      </c>
      <c r="O35" s="27" t="str">
        <f t="shared" si="0"/>
        <v>N</v>
      </c>
      <c r="P35" s="27" t="str">
        <f t="shared" si="0"/>
        <v>N</v>
      </c>
      <c r="Q35" s="27" t="str">
        <f t="shared" si="0"/>
        <v>N</v>
      </c>
      <c r="R35" s="27" t="str">
        <f t="shared" si="0"/>
        <v>N</v>
      </c>
      <c r="S35" s="27" t="str">
        <f t="shared" si="0"/>
        <v>N</v>
      </c>
      <c r="T35" s="27" t="str">
        <f t="shared" si="0"/>
        <v>N</v>
      </c>
      <c r="U35" s="27" t="str">
        <f t="shared" si="0"/>
        <v>N</v>
      </c>
      <c r="V35" s="27" t="str">
        <f t="shared" si="0"/>
        <v>N</v>
      </c>
      <c r="W35" s="27" t="str">
        <f t="shared" si="0"/>
        <v>N</v>
      </c>
      <c r="X35" s="27" t="str">
        <f t="shared" si="0"/>
        <v>N</v>
      </c>
      <c r="Y35" s="27" t="str">
        <f t="shared" si="0"/>
        <v>N</v>
      </c>
      <c r="Z35" s="27" t="str">
        <f t="shared" si="0"/>
        <v>N</v>
      </c>
      <c r="AA35" s="27" t="str">
        <f t="shared" si="0"/>
        <v>N</v>
      </c>
      <c r="AB35" s="27" t="str">
        <f t="shared" si="0"/>
        <v>N</v>
      </c>
      <c r="AC35" s="27" t="str">
        <f t="shared" si="0"/>
        <v>N</v>
      </c>
      <c r="AD35" s="27" t="str">
        <f t="shared" si="0"/>
        <v>N</v>
      </c>
      <c r="AE35" s="27" t="str">
        <f t="shared" si="0"/>
        <v>N</v>
      </c>
      <c r="AF35" s="27" t="str">
        <f t="shared" si="0"/>
        <v>N</v>
      </c>
      <c r="AG35" s="27" t="str">
        <f t="shared" si="0"/>
        <v>N</v>
      </c>
      <c r="AH35" s="27" t="str">
        <f t="shared" si="0"/>
        <v>N</v>
      </c>
      <c r="AI35" s="27" t="str">
        <f t="shared" si="0"/>
        <v>N</v>
      </c>
      <c r="AJ35" s="27" t="str">
        <f t="shared" si="0"/>
        <v>N</v>
      </c>
      <c r="AK35" s="31" t="str">
        <f t="shared" si="0"/>
        <v>N</v>
      </c>
      <c r="AL35" s="27"/>
    </row>
    <row r="36" spans="1:39" ht="12.75" customHeight="1" x14ac:dyDescent="0.2">
      <c r="A36" s="32"/>
      <c r="B36" s="33"/>
      <c r="C36" s="33"/>
      <c r="D36" s="34"/>
      <c r="E36" s="33"/>
      <c r="F36" s="33"/>
      <c r="G36" s="33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</row>
    <row r="37" spans="1:39" ht="12.75" customHeight="1" x14ac:dyDescent="0.2">
      <c r="A37" s="4"/>
      <c r="B37" s="3"/>
      <c r="C37" s="3"/>
      <c r="D37" s="3"/>
      <c r="E37" s="3"/>
      <c r="F37" s="3"/>
      <c r="G37" s="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"/>
    </row>
    <row r="38" spans="1:39" ht="12.75" customHeight="1" x14ac:dyDescent="0.2">
      <c r="A38" s="52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"/>
    </row>
    <row r="39" spans="1:39" ht="12.75" customHeight="1" x14ac:dyDescent="0.2">
      <c r="A39" s="32"/>
      <c r="B39" s="33"/>
      <c r="C39" s="33"/>
      <c r="D39" s="34"/>
      <c r="E39" s="33"/>
      <c r="F39" s="33"/>
      <c r="G39" s="33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"/>
    </row>
    <row r="40" spans="1:39" ht="12.75" customHeight="1" x14ac:dyDescent="0.2">
      <c r="A40" s="32"/>
      <c r="B40" s="3" t="s">
        <v>12</v>
      </c>
      <c r="C40" s="58" t="str">
        <f>'A8 Dust'!C40:G40</f>
        <v>Robert Keough</v>
      </c>
      <c r="D40" s="58"/>
      <c r="E40" s="58"/>
      <c r="F40" s="58"/>
      <c r="G40" s="58"/>
      <c r="I40" s="37"/>
      <c r="J40" s="39" t="s">
        <v>13</v>
      </c>
      <c r="K40" s="57">
        <f ca="1">'A8 Dust'!K40:L40</f>
        <v>43139</v>
      </c>
      <c r="L40" s="57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"/>
    </row>
    <row r="41" spans="1:39" ht="12.75" customHeight="1" x14ac:dyDescent="0.2">
      <c r="A41" s="32"/>
      <c r="B41" s="53" t="s">
        <v>43</v>
      </c>
      <c r="C41" s="36"/>
      <c r="D41" s="3"/>
      <c r="E41" s="3"/>
      <c r="F41" s="3"/>
      <c r="G41" s="3"/>
      <c r="I41" s="37"/>
      <c r="J41" s="37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"/>
    </row>
    <row r="42" spans="1:39" ht="12.75" customHeight="1" x14ac:dyDescent="0.2">
      <c r="A42" s="3"/>
      <c r="B42" s="33"/>
      <c r="C42" s="33"/>
      <c r="D42" s="35"/>
      <c r="E42" s="33"/>
      <c r="F42" s="33"/>
      <c r="G42" s="33"/>
      <c r="H42" s="35"/>
      <c r="I42" s="35"/>
      <c r="J42" s="35"/>
      <c r="K42" s="35"/>
      <c r="L42" s="35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2.75" customHeight="1" x14ac:dyDescent="0.2">
      <c r="A43" s="3"/>
      <c r="B43" s="3"/>
      <c r="C43" s="36"/>
      <c r="D43" s="3"/>
      <c r="E43" s="3"/>
      <c r="I43" s="37"/>
      <c r="J43" s="37"/>
      <c r="K43" s="38"/>
    </row>
    <row r="44" spans="1:39" ht="12.75" customHeight="1" x14ac:dyDescent="0.2">
      <c r="A44" s="3"/>
      <c r="B44" s="3"/>
      <c r="C44" s="36"/>
      <c r="D44" s="3"/>
      <c r="E44" s="3"/>
    </row>
    <row r="45" spans="1:39" ht="12.75" customHeight="1" x14ac:dyDescent="0.2">
      <c r="A45" s="3"/>
      <c r="B45" s="3"/>
      <c r="C45" s="36"/>
      <c r="D45" s="3"/>
      <c r="E45" s="3"/>
      <c r="I45" s="37"/>
      <c r="J45" s="37"/>
      <c r="K45" s="38"/>
    </row>
    <row r="46" spans="1:39" ht="12.75" customHeight="1" x14ac:dyDescent="0.2">
      <c r="A46" s="3"/>
      <c r="B46" s="3"/>
      <c r="C46" s="36"/>
      <c r="D46" s="3"/>
      <c r="E46" s="3"/>
      <c r="I46" s="37"/>
      <c r="J46" s="37"/>
      <c r="K46" s="38"/>
    </row>
    <row r="47" spans="1:39" ht="12.75" customHeight="1" x14ac:dyDescent="0.2">
      <c r="A47" s="3"/>
      <c r="AC47" s="55"/>
    </row>
    <row r="48" spans="1:39" ht="12.75" customHeight="1" x14ac:dyDescent="0.2">
      <c r="A48" s="3"/>
    </row>
    <row r="49" spans="1:11" ht="12.75" customHeight="1" x14ac:dyDescent="0.2">
      <c r="A49" s="3"/>
      <c r="B49" s="3"/>
      <c r="C49" s="3"/>
      <c r="D49" s="3"/>
      <c r="E49" s="3"/>
      <c r="I49" s="37"/>
      <c r="J49" s="37"/>
      <c r="K49" s="38"/>
    </row>
    <row r="50" spans="1:11" ht="12.75" customHeight="1" x14ac:dyDescent="0.2">
      <c r="A50" s="3"/>
      <c r="B50" s="3"/>
      <c r="C50" s="3"/>
      <c r="D50" s="3"/>
      <c r="E50" s="3"/>
    </row>
    <row r="52" spans="1:11" x14ac:dyDescent="0.2">
      <c r="B52"/>
    </row>
    <row r="53" spans="1:11" x14ac:dyDescent="0.2">
      <c r="B53"/>
    </row>
    <row r="54" spans="1:11" x14ac:dyDescent="0.2">
      <c r="B54"/>
    </row>
    <row r="55" spans="1:11" x14ac:dyDescent="0.2">
      <c r="B55"/>
    </row>
    <row r="56" spans="1:11" x14ac:dyDescent="0.2">
      <c r="B56"/>
    </row>
    <row r="57" spans="1:11" x14ac:dyDescent="0.2">
      <c r="B57"/>
    </row>
    <row r="58" spans="1:11" x14ac:dyDescent="0.2">
      <c r="B58"/>
    </row>
    <row r="59" spans="1:11" x14ac:dyDescent="0.2">
      <c r="B59"/>
    </row>
    <row r="60" spans="1:11" x14ac:dyDescent="0.2">
      <c r="B60"/>
    </row>
    <row r="61" spans="1:11" x14ac:dyDescent="0.2">
      <c r="B61"/>
    </row>
    <row r="62" spans="1:11" x14ac:dyDescent="0.2">
      <c r="B62"/>
    </row>
    <row r="63" spans="1:11" x14ac:dyDescent="0.2">
      <c r="B63"/>
    </row>
    <row r="64" spans="1:11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david.quick@hanson.biz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2018-01-19T00:00:00+00:00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REGU-408-64140</_dlc_DocId>
    <_dlc_DocIdUrl xmlns="9be56660-2c31-41ef-bc00-23e72f632f2a">
      <Url>https://cyfoethnaturiolcymru.sharepoint.com/teams/Regulatory/Permitting/_layouts/15/DocIdRedir.aspx?ID=REGU-408-64140</Url>
      <Description>REGU-408-64140</Description>
    </_dlc_DocIdUrl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95E5CB93-B9C0-4B3A-AF48-F14C7DF8CD1F}">
  <ds:schemaRefs>
    <ds:schemaRef ds:uri="http://purl.org/dc/elements/1.1/"/>
    <ds:schemaRef ds:uri="9be56660-2c31-41ef-bc00-23e72f632f2a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BE1C845-8FA5-47E8-B721-A1B9833F355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ADA23A8-4CA3-42E9-8A77-F680B96EFDD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0007282-4230-4C0F-B97B-075009E75E07}"/>
</file>

<file path=customXml/itemProps5.xml><?xml version="1.0" encoding="utf-8"?>
<ds:datastoreItem xmlns:ds="http://schemas.openxmlformats.org/officeDocument/2006/customXml" ds:itemID="{F7FB623E-DD32-41C3-A93C-3C1743C4B1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10</vt:i4>
      </vt:variant>
    </vt:vector>
  </HeadingPairs>
  <TitlesOfParts>
    <vt:vector size="23" baseType="lpstr">
      <vt:lpstr>A8 Dust</vt:lpstr>
      <vt:lpstr>A8 SOx</vt:lpstr>
      <vt:lpstr>A8 NOx</vt:lpstr>
      <vt:lpstr>A8 TOC</vt:lpstr>
      <vt:lpstr>A8 HCl</vt:lpstr>
      <vt:lpstr>A8 CO</vt:lpstr>
      <vt:lpstr>A8 NH3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'A8 CO'!Print_Area</vt:lpstr>
      <vt:lpstr>'A8 Dust'!Print_Area</vt:lpstr>
      <vt:lpstr>'A8 NOx'!Print_Area</vt:lpstr>
      <vt:lpstr>'A8 TOC'!Print_Area</vt:lpstr>
      <vt:lpstr>'A9 Dust'!Print_Area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 Keough</dc:creator>
  <cp:lastModifiedBy>Bradford, Julie</cp:lastModifiedBy>
  <cp:lastPrinted>2016-02-18T15:27:19Z</cp:lastPrinted>
  <dcterms:created xsi:type="dcterms:W3CDTF">2010-07-08T15:15:48Z</dcterms:created>
  <dcterms:modified xsi:type="dcterms:W3CDTF">2018-02-08T11:40:41Z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0cfdd543-0fc6-4c58-920b-d96cebd366d5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REGU-408-64140</vt:lpwstr>
  </property>
  <property fmtid="{D5CDD505-2E9C-101B-9397-08002B2CF9AE}" pid="7" name="_dlc_DocIdUrl">
    <vt:lpwstr>https://cyfoethnaturiolcymru.sharepoint.com/teams/Regulatory/Permitting/_layouts/15/DocIdRedir.aspx?ID=REGU-408-64140, REGU-408-64140</vt:lpwstr>
  </property>
</Properties>
</file>