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4C5131EF-3668-4D69-A714-26C273B5EE2E}" xr6:coauthVersionLast="47" xr6:coauthVersionMax="47" xr10:uidLastSave="{B654AB53-A7FA-4E2F-BDDC-8A242664A70E}"/>
  <bookViews>
    <workbookView xWindow="-120" yWindow="-120" windowWidth="29040" windowHeight="15720" activeTab="10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3" l="1"/>
  <c r="C2" i="12"/>
  <c r="C2" i="11"/>
  <c r="C2" i="10"/>
  <c r="C2" i="15"/>
  <c r="C2" i="14"/>
  <c r="C2" i="7"/>
  <c r="C2" i="6"/>
  <c r="C2" i="5"/>
  <c r="C2" i="9"/>
  <c r="C2" i="8"/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H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 s="1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15" l="1"/>
  <c r="D35" i="9"/>
  <c r="D35" i="8"/>
  <c r="D35" i="14"/>
  <c r="D35" i="6"/>
  <c r="D35" i="5"/>
  <c r="D35" i="4"/>
  <c r="D35" i="13"/>
  <c r="D35" i="11"/>
  <c r="D35" i="12"/>
</calcChain>
</file>

<file path=xl/sharedStrings.xml><?xml version="1.0" encoding="utf-8"?>
<sst xmlns="http://schemas.openxmlformats.org/spreadsheetml/2006/main" count="590" uniqueCount="43">
  <si>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</si>
  <si>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</si>
  <si>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</si>
  <si>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</si>
  <si>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</si>
  <si>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</si>
  <si>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</si>
  <si>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</si>
  <si>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</si>
  <si>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</si>
  <si>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</si>
  <si>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</si>
  <si>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</si>
  <si>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</si>
  <si>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</si>
  <si>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</si>
  <si>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</si>
  <si>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</si>
  <si>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</si>
  <si>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</si>
  <si>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</si>
  <si>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</si>
  <si>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</si>
  <si>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</si>
  <si>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</si>
  <si>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</si>
  <si>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</si>
  <si>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</si>
  <si>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</si>
  <si>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</si>
  <si>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</si>
  <si>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</si>
  <si>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</si>
  <si>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</si>
  <si>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</si>
  <si>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</si>
  <si>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</si>
  <si>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</si>
  <si>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</si>
  <si>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</si>
  <si>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</si>
  <si>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t>Mill 2 not in Operation</t>
  </si>
  <si>
    <r>
      <t xml:space="preserve">Permit Reference Number: </t>
    </r>
    <r>
      <rPr>
        <b/>
        <sz val="11"/>
        <rFont val="Arial"/>
        <family val="2"/>
      </rPr>
      <t>BL1096IB/V012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</si>
</sst>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5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4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7" fillId="0" borderId="6" xfId="0" applyFont="1" applyBorder="1"/>
    <xf numFmtId="0" fontId="0" fillId="0" borderId="6" xfId="0" applyBorder="1"/>
    <xf numFmtId="0" fontId="10" fillId="0" borderId="7" xfId="0" applyFont="1" applyBorder="1"/>
    <xf numFmtId="0" fontId="10" fillId="0" borderId="8" xfId="0" applyFont="1" applyBorder="1" applyAlignment="1">
      <alignment horizontal="center"/>
    </xf>
    <xf numFmtId="1" fontId="10" fillId="0" borderId="8" xfId="0" applyNumberFormat="1" applyFont="1" applyBorder="1" applyAlignment="1">
      <alignment horizontal="center"/>
    </xf>
    <xf numFmtId="0" fontId="10" fillId="0" borderId="8" xfId="0" applyFont="1" applyBorder="1"/>
    <xf numFmtId="1" fontId="10" fillId="0" borderId="0" xfId="0" applyNumberFormat="1" applyFont="1" applyAlignment="1">
      <alignment horizontal="center"/>
    </xf>
    <xf numFmtId="1" fontId="10" fillId="0" borderId="9" xfId="0" applyNumberFormat="1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/>
    <xf numFmtId="0" fontId="13" fillId="0" borderId="0" xfId="0" applyFont="1" applyAlignment="1">
      <alignment vertical="center"/>
    </xf>
    <xf numFmtId="1" fontId="10" fillId="0" borderId="5" xfId="0" applyNumberFormat="1" applyFont="1" applyBorder="1" applyAlignment="1">
      <alignment horizontal="center"/>
    </xf>
    <xf numFmtId="1" fontId="10" fillId="0" borderId="10" xfId="0" applyNumberFormat="1" applyFont="1" applyBorder="1" applyAlignment="1">
      <alignment horizontal="center"/>
    </xf>
    <xf numFmtId="1" fontId="10" fillId="0" borderId="3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/>
    <xf numFmtId="0" fontId="10" fillId="0" borderId="2" xfId="0" applyFont="1" applyBorder="1" applyAlignment="1">
      <alignment horizontal="center" vertical="center" wrapText="1"/>
    </xf>
    <xf numFmtId="2" fontId="10" fillId="0" borderId="0" xfId="0" applyNumberFormat="1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vertical="center"/>
    </xf>
    <xf numFmtId="0" fontId="14" fillId="0" borderId="0" xfId="0" applyFont="1"/>
    <xf numFmtId="0" fontId="13" fillId="0" borderId="1" xfId="0" applyFont="1" applyBorder="1"/>
    <xf numFmtId="0" fontId="13" fillId="0" borderId="2" xfId="0" applyFont="1" applyBorder="1"/>
    <xf numFmtId="0" fontId="13" fillId="0" borderId="3" xfId="0" applyFont="1" applyBorder="1"/>
    <xf numFmtId="0" fontId="13" fillId="0" borderId="4" xfId="0" applyFont="1" applyBorder="1"/>
    <xf numFmtId="0" fontId="13" fillId="0" borderId="5" xfId="0" applyFont="1" applyBorder="1"/>
    <xf numFmtId="0" fontId="13" fillId="0" borderId="6" xfId="0" applyFont="1" applyBorder="1"/>
    <xf numFmtId="1" fontId="13" fillId="0" borderId="0" xfId="0" applyNumberFormat="1" applyFont="1" applyAlignment="1">
      <alignment horizontal="center"/>
    </xf>
    <xf numFmtId="1" fontId="10" fillId="0" borderId="0" xfId="0" applyNumberFormat="1" applyFont="1"/>
    <xf numFmtId="0" fontId="13" fillId="0" borderId="8" xfId="0" applyFont="1" applyBorder="1" applyAlignment="1">
      <alignment horizontal="center"/>
    </xf>
    <xf numFmtId="164" fontId="13" fillId="0" borderId="7" xfId="1" applyNumberFormat="1" applyBorder="1" applyAlignment="1">
      <alignment horizontal="center"/>
    </xf>
    <xf numFmtId="164" fontId="13" fillId="0" borderId="11" xfId="1" applyNumberFormat="1" applyBorder="1" applyAlignment="1">
      <alignment horizontal="center"/>
    </xf>
    <xf numFmtId="1" fontId="13" fillId="0" borderId="11" xfId="2" applyNumberFormat="1" applyBorder="1" applyAlignment="1">
      <alignment horizontal="center"/>
    </xf>
    <xf numFmtId="1" fontId="13" fillId="0" borderId="7" xfId="2" applyNumberFormat="1" applyBorder="1" applyAlignment="1">
      <alignment horizontal="center"/>
    </xf>
    <xf numFmtId="164" fontId="13" fillId="0" borderId="11" xfId="0" applyNumberFormat="1" applyFont="1" applyBorder="1" applyAlignment="1">
      <alignment horizontal="center"/>
    </xf>
    <xf numFmtId="1" fontId="13" fillId="0" borderId="11" xfId="0" applyNumberFormat="1" applyFont="1" applyBorder="1" applyAlignment="1">
      <alignment horizontal="center"/>
    </xf>
    <xf numFmtId="164" fontId="10" fillId="0" borderId="8" xfId="0" applyNumberFormat="1" applyFont="1" applyBorder="1" applyAlignment="1">
      <alignment horizontal="center"/>
    </xf>
    <xf numFmtId="164" fontId="13" fillId="0" borderId="11" xfId="2" applyNumberFormat="1" applyBorder="1" applyAlignment="1">
      <alignment horizontal="center"/>
    </xf>
    <xf numFmtId="164" fontId="13" fillId="0" borderId="7" xfId="2" applyNumberFormat="1" applyBorder="1" applyAlignment="1">
      <alignment horizontal="center"/>
    </xf>
    <xf numFmtId="164" fontId="13" fillId="0" borderId="8" xfId="2" applyNumberFormat="1" applyBorder="1" applyAlignment="1">
      <alignment horizontal="center"/>
    </xf>
    <xf numFmtId="2" fontId="13" fillId="0" borderId="11" xfId="2" applyNumberFormat="1" applyBorder="1" applyAlignment="1">
      <alignment horizontal="center"/>
    </xf>
    <xf numFmtId="2" fontId="13" fillId="0" borderId="7" xfId="2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0" fillId="0" borderId="8" xfId="0" applyFont="1" applyBorder="1"/>
    <xf numFmtId="0" fontId="10" fillId="0" borderId="9" xfId="0" applyFont="1" applyBorder="1"/>
    <xf numFmtId="165" fontId="13" fillId="2" borderId="8" xfId="0" applyNumberFormat="1" applyFont="1" applyFill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 wrapText="1"/>
    </xf>
    <xf numFmtId="14" fontId="13" fillId="0" borderId="0" xfId="0" applyNumberFormat="1" applyFont="1" applyAlignment="1">
      <alignment horizont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/>
    </xf>
    <xf numFmtId="165" fontId="13" fillId="2" borderId="9" xfId="0" applyNumberFormat="1" applyFont="1" applyFill="1" applyBorder="1" applyAlignment="1">
      <alignment horizontal="center"/>
    </xf>
    <xf numFmtId="165" fontId="13" fillId="2" borderId="12" xfId="0" applyNumberFormat="1" applyFont="1" applyFill="1" applyBorder="1" applyAlignment="1">
      <alignment horizontal="center"/>
    </xf>
    <xf numFmtId="165" fontId="13" fillId="2" borderId="13" xfId="0" applyNumberFormat="1" applyFont="1" applyFill="1" applyBorder="1" applyAlignment="1">
      <alignment horizontal="center"/>
    </xf>
    <xf numFmtId="0" fontId="10" fillId="0" borderId="12" xfId="0" applyFont="1" applyBorder="1"/>
    <xf numFmtId="0" fontId="10" fillId="0" borderId="13" xfId="0" applyFont="1" applyBorder="1"/>
    <xf numFmtId="0" fontId="10" fillId="0" borderId="13" xfId="0" applyFont="1" applyBorder="1" applyAlignment="1">
      <alignment horizontal="center"/>
    </xf>
    <xf numFmtId="1" fontId="13" fillId="0" borderId="0" xfId="0" applyNumberFormat="1" applyFont="1" applyAlignment="1">
      <alignment horizontal="center"/>
    </xf>
  </cellXfs>
  <cellStyles count="27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2 3" xfId="7" xr:uid="{00000000-0005-0000-0000-000004000000}"/>
    <cellStyle name="Normal 2 2 4" xfId="10" xr:uid="{00000000-0005-0000-0000-000005000000}"/>
    <cellStyle name="Normal 2 2 5" xfId="18" xr:uid="{00000000-0005-0000-0000-000006000000}"/>
    <cellStyle name="Normal 2 3" xfId="4" xr:uid="{00000000-0005-0000-0000-000007000000}"/>
    <cellStyle name="Normal 2 3 2" xfId="6" xr:uid="{00000000-0005-0000-0000-000008000000}"/>
    <cellStyle name="Normal 2 3 3" xfId="8" xr:uid="{00000000-0005-0000-0000-000009000000}"/>
    <cellStyle name="Normal 2 3 4" xfId="11" xr:uid="{00000000-0005-0000-0000-00000A000000}"/>
    <cellStyle name="Normal 2 3 5" xfId="19" xr:uid="{00000000-0005-0000-0000-00000B000000}"/>
    <cellStyle name="Normal 3" xfId="1" xr:uid="{00000000-0005-0000-0000-00000C000000}"/>
    <cellStyle name="Normal 3 2" xfId="9" xr:uid="{00000000-0005-0000-0000-00000D000000}"/>
    <cellStyle name="Normal 3 3" xfId="12" xr:uid="{00000000-0005-0000-0000-00000E000000}"/>
    <cellStyle name="Normal 3 4" xfId="20" xr:uid="{00000000-0005-0000-0000-00000F000000}"/>
    <cellStyle name="Normal 4" xfId="13" xr:uid="{00000000-0005-0000-0000-000010000000}"/>
    <cellStyle name="Normal 4 2" xfId="21" xr:uid="{00000000-0005-0000-0000-000011000000}"/>
    <cellStyle name="Normal 5" xfId="14" xr:uid="{00000000-0005-0000-0000-000012000000}"/>
    <cellStyle name="Normal 5 2" xfId="22" xr:uid="{00000000-0005-0000-0000-000013000000}"/>
    <cellStyle name="Normal 6" xfId="15" xr:uid="{00000000-0005-0000-0000-000014000000}"/>
    <cellStyle name="Normal 6 2" xfId="23" xr:uid="{00000000-0005-0000-0000-000015000000}"/>
    <cellStyle name="Normal 7" xfId="16" xr:uid="{00000000-0005-0000-0000-000016000000}"/>
    <cellStyle name="Normal 7 2" xfId="24" xr:uid="{00000000-0005-0000-0000-000017000000}"/>
    <cellStyle name="Normal 8" xfId="17" xr:uid="{00000000-0005-0000-0000-000018000000}"/>
    <cellStyle name="Normal 8 2" xfId="25" xr:uid="{00000000-0005-0000-0000-000019000000}"/>
    <cellStyle name="Normal 9" xfId="26" xr:uid="{00000000-0005-0000-0000-00001A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C7-413C-8156-D714AE5CDC34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0">
                  <c:v>2.85</c:v>
                </c:pt>
                <c:pt idx="1">
                  <c:v>3.39</c:v>
                </c:pt>
                <c:pt idx="2">
                  <c:v>2.95</c:v>
                </c:pt>
                <c:pt idx="7">
                  <c:v>2.73</c:v>
                </c:pt>
                <c:pt idx="8">
                  <c:v>3.44</c:v>
                </c:pt>
                <c:pt idx="9">
                  <c:v>2.98</c:v>
                </c:pt>
                <c:pt idx="10">
                  <c:v>3.09</c:v>
                </c:pt>
                <c:pt idx="11">
                  <c:v>3.37</c:v>
                </c:pt>
                <c:pt idx="12">
                  <c:v>2.13</c:v>
                </c:pt>
                <c:pt idx="13">
                  <c:v>2.93</c:v>
                </c:pt>
                <c:pt idx="14">
                  <c:v>2.5099999999999998</c:v>
                </c:pt>
                <c:pt idx="15">
                  <c:v>2.52</c:v>
                </c:pt>
                <c:pt idx="16">
                  <c:v>2.84</c:v>
                </c:pt>
                <c:pt idx="17">
                  <c:v>2.37</c:v>
                </c:pt>
                <c:pt idx="18">
                  <c:v>2.64</c:v>
                </c:pt>
                <c:pt idx="19">
                  <c:v>2.21</c:v>
                </c:pt>
                <c:pt idx="20">
                  <c:v>2.2200000000000002</c:v>
                </c:pt>
                <c:pt idx="21">
                  <c:v>2.0099999999999998</c:v>
                </c:pt>
                <c:pt idx="22">
                  <c:v>2.62</c:v>
                </c:pt>
                <c:pt idx="23">
                  <c:v>2.04</c:v>
                </c:pt>
                <c:pt idx="24">
                  <c:v>2.21</c:v>
                </c:pt>
                <c:pt idx="25">
                  <c:v>2.2599999999999998</c:v>
                </c:pt>
                <c:pt idx="26">
                  <c:v>2.7</c:v>
                </c:pt>
                <c:pt idx="27">
                  <c:v>3.09</c:v>
                </c:pt>
                <c:pt idx="28">
                  <c:v>3.32</c:v>
                </c:pt>
                <c:pt idx="29">
                  <c:v>3.89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C7-413C-8156-D714AE5CDC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180488"/>
        <c:axId val="199180880"/>
      </c:lineChart>
      <c:catAx>
        <c:axId val="1991804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8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18088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18048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86-45AE-B515-DD9CFEB093C6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0">
                  <c:v>2.04</c:v>
                </c:pt>
                <c:pt idx="1">
                  <c:v>2.2599999999999998</c:v>
                </c:pt>
                <c:pt idx="2">
                  <c:v>3.11</c:v>
                </c:pt>
                <c:pt idx="7">
                  <c:v>2.15</c:v>
                </c:pt>
                <c:pt idx="8">
                  <c:v>4.8099999999999996</c:v>
                </c:pt>
                <c:pt idx="9">
                  <c:v>6.32</c:v>
                </c:pt>
                <c:pt idx="10">
                  <c:v>5.1100000000000003</c:v>
                </c:pt>
                <c:pt idx="11">
                  <c:v>4.37</c:v>
                </c:pt>
                <c:pt idx="12">
                  <c:v>5.0999999999999996</c:v>
                </c:pt>
                <c:pt idx="13">
                  <c:v>8.26</c:v>
                </c:pt>
                <c:pt idx="14">
                  <c:v>2.82</c:v>
                </c:pt>
                <c:pt idx="15">
                  <c:v>2.11</c:v>
                </c:pt>
                <c:pt idx="16">
                  <c:v>2.14</c:v>
                </c:pt>
                <c:pt idx="17">
                  <c:v>2.75</c:v>
                </c:pt>
                <c:pt idx="18">
                  <c:v>4.16</c:v>
                </c:pt>
                <c:pt idx="19">
                  <c:v>2.59</c:v>
                </c:pt>
                <c:pt idx="20">
                  <c:v>2.15</c:v>
                </c:pt>
                <c:pt idx="21">
                  <c:v>1.33</c:v>
                </c:pt>
                <c:pt idx="22">
                  <c:v>1.73</c:v>
                </c:pt>
                <c:pt idx="23">
                  <c:v>1.92</c:v>
                </c:pt>
                <c:pt idx="24">
                  <c:v>1.58</c:v>
                </c:pt>
                <c:pt idx="25">
                  <c:v>2.39</c:v>
                </c:pt>
                <c:pt idx="26">
                  <c:v>11.09</c:v>
                </c:pt>
                <c:pt idx="27">
                  <c:v>12.81</c:v>
                </c:pt>
                <c:pt idx="28">
                  <c:v>28.64</c:v>
                </c:pt>
                <c:pt idx="29">
                  <c:v>31.63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86-45AE-B515-DD9CFEB093C6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86-45AE-B515-DD9CFEB093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253000"/>
        <c:axId val="198251824"/>
      </c:lineChart>
      <c:catAx>
        <c:axId val="198253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251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82518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2530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24-45C3-B248-8FD9EB7B6F5B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0">
                  <c:v>2.04</c:v>
                </c:pt>
                <c:pt idx="1">
                  <c:v>2.2599999999999998</c:v>
                </c:pt>
                <c:pt idx="2">
                  <c:v>3.11</c:v>
                </c:pt>
                <c:pt idx="7">
                  <c:v>2.15</c:v>
                </c:pt>
                <c:pt idx="8">
                  <c:v>4.8099999999999996</c:v>
                </c:pt>
                <c:pt idx="9">
                  <c:v>6.32</c:v>
                </c:pt>
                <c:pt idx="10">
                  <c:v>5.1100000000000003</c:v>
                </c:pt>
                <c:pt idx="11">
                  <c:v>4.37</c:v>
                </c:pt>
                <c:pt idx="12">
                  <c:v>5.0999999999999996</c:v>
                </c:pt>
                <c:pt idx="13">
                  <c:v>8.26</c:v>
                </c:pt>
                <c:pt idx="14">
                  <c:v>2.82</c:v>
                </c:pt>
                <c:pt idx="15">
                  <c:v>2.11</c:v>
                </c:pt>
                <c:pt idx="16">
                  <c:v>2.14</c:v>
                </c:pt>
                <c:pt idx="17">
                  <c:v>2.75</c:v>
                </c:pt>
                <c:pt idx="18">
                  <c:v>4.16</c:v>
                </c:pt>
                <c:pt idx="19">
                  <c:v>2.59</c:v>
                </c:pt>
                <c:pt idx="20">
                  <c:v>2.15</c:v>
                </c:pt>
                <c:pt idx="21">
                  <c:v>1.33</c:v>
                </c:pt>
                <c:pt idx="22">
                  <c:v>1.73</c:v>
                </c:pt>
                <c:pt idx="23">
                  <c:v>1.92</c:v>
                </c:pt>
                <c:pt idx="24">
                  <c:v>1.58</c:v>
                </c:pt>
                <c:pt idx="25">
                  <c:v>2.39</c:v>
                </c:pt>
                <c:pt idx="26">
                  <c:v>11.09</c:v>
                </c:pt>
                <c:pt idx="27">
                  <c:v>12.81</c:v>
                </c:pt>
                <c:pt idx="28">
                  <c:v>28.64</c:v>
                </c:pt>
                <c:pt idx="29">
                  <c:v>31.63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024-45C3-B248-8FD9EB7B6F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253784"/>
        <c:axId val="222459448"/>
      </c:lineChart>
      <c:catAx>
        <c:axId val="19825378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459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245944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25378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CB-4BB9-ABF8-C1CCC74BD2E8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0">
                  <c:v>411</c:v>
                </c:pt>
                <c:pt idx="1">
                  <c:v>384</c:v>
                </c:pt>
                <c:pt idx="2">
                  <c:v>421</c:v>
                </c:pt>
                <c:pt idx="7">
                  <c:v>347</c:v>
                </c:pt>
                <c:pt idx="8">
                  <c:v>380</c:v>
                </c:pt>
                <c:pt idx="9">
                  <c:v>421</c:v>
                </c:pt>
                <c:pt idx="10">
                  <c:v>399</c:v>
                </c:pt>
                <c:pt idx="11">
                  <c:v>424</c:v>
                </c:pt>
                <c:pt idx="12">
                  <c:v>357</c:v>
                </c:pt>
                <c:pt idx="13">
                  <c:v>342</c:v>
                </c:pt>
                <c:pt idx="14">
                  <c:v>379</c:v>
                </c:pt>
                <c:pt idx="15">
                  <c:v>423</c:v>
                </c:pt>
                <c:pt idx="16">
                  <c:v>424</c:v>
                </c:pt>
                <c:pt idx="17">
                  <c:v>437</c:v>
                </c:pt>
                <c:pt idx="18">
                  <c:v>430</c:v>
                </c:pt>
                <c:pt idx="19">
                  <c:v>424</c:v>
                </c:pt>
                <c:pt idx="20">
                  <c:v>424</c:v>
                </c:pt>
                <c:pt idx="21">
                  <c:v>421</c:v>
                </c:pt>
                <c:pt idx="22">
                  <c:v>421</c:v>
                </c:pt>
                <c:pt idx="23">
                  <c:v>424</c:v>
                </c:pt>
                <c:pt idx="24">
                  <c:v>415</c:v>
                </c:pt>
                <c:pt idx="25">
                  <c:v>401</c:v>
                </c:pt>
                <c:pt idx="26">
                  <c:v>423</c:v>
                </c:pt>
                <c:pt idx="27">
                  <c:v>436</c:v>
                </c:pt>
                <c:pt idx="28">
                  <c:v>421</c:v>
                </c:pt>
                <c:pt idx="29">
                  <c:v>404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CB-4BB9-ABF8-C1CCC74BD2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2460232"/>
        <c:axId val="222460624"/>
      </c:lineChart>
      <c:catAx>
        <c:axId val="22246023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460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246062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46023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80-4F9C-A71C-26E25170CAA1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0">
                  <c:v>7</c:v>
                </c:pt>
                <c:pt idx="1">
                  <c:v>8</c:v>
                </c:pt>
                <c:pt idx="2">
                  <c:v>7</c:v>
                </c:pt>
                <c:pt idx="7">
                  <c:v>6</c:v>
                </c:pt>
                <c:pt idx="8">
                  <c:v>16</c:v>
                </c:pt>
                <c:pt idx="9">
                  <c:v>15</c:v>
                </c:pt>
                <c:pt idx="10">
                  <c:v>13</c:v>
                </c:pt>
                <c:pt idx="11">
                  <c:v>11</c:v>
                </c:pt>
                <c:pt idx="12">
                  <c:v>14</c:v>
                </c:pt>
                <c:pt idx="13">
                  <c:v>19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11</c:v>
                </c:pt>
                <c:pt idx="18">
                  <c:v>16</c:v>
                </c:pt>
                <c:pt idx="19">
                  <c:v>9</c:v>
                </c:pt>
                <c:pt idx="20">
                  <c:v>8</c:v>
                </c:pt>
                <c:pt idx="21">
                  <c:v>6</c:v>
                </c:pt>
                <c:pt idx="22">
                  <c:v>7</c:v>
                </c:pt>
                <c:pt idx="23">
                  <c:v>7</c:v>
                </c:pt>
                <c:pt idx="24">
                  <c:v>6</c:v>
                </c:pt>
                <c:pt idx="25">
                  <c:v>8</c:v>
                </c:pt>
                <c:pt idx="26">
                  <c:v>11</c:v>
                </c:pt>
                <c:pt idx="27">
                  <c:v>11</c:v>
                </c:pt>
                <c:pt idx="28">
                  <c:v>10</c:v>
                </c:pt>
                <c:pt idx="2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80-4F9C-A71C-26E25170CA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2461800"/>
        <c:axId val="222462192"/>
      </c:lineChart>
      <c:catAx>
        <c:axId val="22246180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462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24621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4618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B0-401D-9C52-CB46C9ED996A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0">
                  <c:v>2.11</c:v>
                </c:pt>
                <c:pt idx="1">
                  <c:v>3.71</c:v>
                </c:pt>
                <c:pt idx="2">
                  <c:v>1.22</c:v>
                </c:pt>
                <c:pt idx="7">
                  <c:v>1.96</c:v>
                </c:pt>
                <c:pt idx="8">
                  <c:v>2.56</c:v>
                </c:pt>
                <c:pt idx="9">
                  <c:v>3.36</c:v>
                </c:pt>
                <c:pt idx="10">
                  <c:v>2.42</c:v>
                </c:pt>
                <c:pt idx="11">
                  <c:v>3.81</c:v>
                </c:pt>
                <c:pt idx="12">
                  <c:v>3.64</c:v>
                </c:pt>
                <c:pt idx="13">
                  <c:v>5.27</c:v>
                </c:pt>
                <c:pt idx="14">
                  <c:v>3.52</c:v>
                </c:pt>
                <c:pt idx="15">
                  <c:v>2.86</c:v>
                </c:pt>
                <c:pt idx="16">
                  <c:v>4.32</c:v>
                </c:pt>
                <c:pt idx="17">
                  <c:v>2.4500000000000002</c:v>
                </c:pt>
                <c:pt idx="18">
                  <c:v>3.32</c:v>
                </c:pt>
                <c:pt idx="19">
                  <c:v>2.34</c:v>
                </c:pt>
                <c:pt idx="20">
                  <c:v>2.19</c:v>
                </c:pt>
                <c:pt idx="21">
                  <c:v>2.1</c:v>
                </c:pt>
                <c:pt idx="22">
                  <c:v>3</c:v>
                </c:pt>
                <c:pt idx="23">
                  <c:v>2.58</c:v>
                </c:pt>
                <c:pt idx="24">
                  <c:v>1.73</c:v>
                </c:pt>
                <c:pt idx="25">
                  <c:v>2.09</c:v>
                </c:pt>
                <c:pt idx="26">
                  <c:v>3.99</c:v>
                </c:pt>
                <c:pt idx="27">
                  <c:v>3.67</c:v>
                </c:pt>
                <c:pt idx="28">
                  <c:v>4.8</c:v>
                </c:pt>
                <c:pt idx="29">
                  <c:v>8.84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B0-401D-9C52-CB46C9ED99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2462976"/>
        <c:axId val="199685328"/>
      </c:lineChart>
      <c:catAx>
        <c:axId val="2224629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685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6853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46297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CD-4DDA-9B87-90B48678D62F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0">
                  <c:v>395</c:v>
                </c:pt>
                <c:pt idx="1">
                  <c:v>408</c:v>
                </c:pt>
                <c:pt idx="2">
                  <c:v>415</c:v>
                </c:pt>
                <c:pt idx="7">
                  <c:v>406</c:v>
                </c:pt>
                <c:pt idx="8">
                  <c:v>504</c:v>
                </c:pt>
                <c:pt idx="9">
                  <c:v>459</c:v>
                </c:pt>
                <c:pt idx="10">
                  <c:v>422</c:v>
                </c:pt>
                <c:pt idx="11">
                  <c:v>416</c:v>
                </c:pt>
                <c:pt idx="12">
                  <c:v>463</c:v>
                </c:pt>
                <c:pt idx="13">
                  <c:v>596</c:v>
                </c:pt>
                <c:pt idx="14">
                  <c:v>397</c:v>
                </c:pt>
                <c:pt idx="15">
                  <c:v>405</c:v>
                </c:pt>
                <c:pt idx="16">
                  <c:v>421</c:v>
                </c:pt>
                <c:pt idx="17">
                  <c:v>405</c:v>
                </c:pt>
                <c:pt idx="18">
                  <c:v>462</c:v>
                </c:pt>
                <c:pt idx="19">
                  <c:v>369</c:v>
                </c:pt>
                <c:pt idx="20">
                  <c:v>363</c:v>
                </c:pt>
                <c:pt idx="21">
                  <c:v>382</c:v>
                </c:pt>
                <c:pt idx="22">
                  <c:v>377</c:v>
                </c:pt>
                <c:pt idx="23">
                  <c:v>384</c:v>
                </c:pt>
                <c:pt idx="24">
                  <c:v>376</c:v>
                </c:pt>
                <c:pt idx="25">
                  <c:v>395</c:v>
                </c:pt>
                <c:pt idx="26">
                  <c:v>422</c:v>
                </c:pt>
                <c:pt idx="27">
                  <c:v>426</c:v>
                </c:pt>
                <c:pt idx="28">
                  <c:v>406</c:v>
                </c:pt>
                <c:pt idx="29">
                  <c:v>402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CD-4DDA-9B87-90B48678D62F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CD-4DDA-9B87-90B48678D6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2461408"/>
        <c:axId val="199686112"/>
      </c:lineChart>
      <c:catAx>
        <c:axId val="222461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686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6861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24614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51-4BA5-AD24-BEC9A67E4743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0">
                  <c:v>395</c:v>
                </c:pt>
                <c:pt idx="1">
                  <c:v>408</c:v>
                </c:pt>
                <c:pt idx="2">
                  <c:v>415</c:v>
                </c:pt>
                <c:pt idx="7">
                  <c:v>406</c:v>
                </c:pt>
                <c:pt idx="8">
                  <c:v>504</c:v>
                </c:pt>
                <c:pt idx="9">
                  <c:v>459</c:v>
                </c:pt>
                <c:pt idx="10">
                  <c:v>422</c:v>
                </c:pt>
                <c:pt idx="11">
                  <c:v>416</c:v>
                </c:pt>
                <c:pt idx="12">
                  <c:v>463</c:v>
                </c:pt>
                <c:pt idx="13">
                  <c:v>596</c:v>
                </c:pt>
                <c:pt idx="14">
                  <c:v>397</c:v>
                </c:pt>
                <c:pt idx="15">
                  <c:v>405</c:v>
                </c:pt>
                <c:pt idx="16">
                  <c:v>421</c:v>
                </c:pt>
                <c:pt idx="17">
                  <c:v>405</c:v>
                </c:pt>
                <c:pt idx="18">
                  <c:v>462</c:v>
                </c:pt>
                <c:pt idx="19">
                  <c:v>369</c:v>
                </c:pt>
                <c:pt idx="20">
                  <c:v>363</c:v>
                </c:pt>
                <c:pt idx="21">
                  <c:v>382</c:v>
                </c:pt>
                <c:pt idx="22">
                  <c:v>377</c:v>
                </c:pt>
                <c:pt idx="23">
                  <c:v>384</c:v>
                </c:pt>
                <c:pt idx="24">
                  <c:v>376</c:v>
                </c:pt>
                <c:pt idx="25">
                  <c:v>395</c:v>
                </c:pt>
                <c:pt idx="26">
                  <c:v>422</c:v>
                </c:pt>
                <c:pt idx="27">
                  <c:v>426</c:v>
                </c:pt>
                <c:pt idx="28">
                  <c:v>406</c:v>
                </c:pt>
                <c:pt idx="29">
                  <c:v>402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51-4BA5-AD24-BEC9A67E47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686896"/>
        <c:axId val="199687288"/>
      </c:lineChart>
      <c:catAx>
        <c:axId val="19968689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687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68728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68689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CF-496B-AF86-D655F2DDE137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0">
                  <c:v>3.8</c:v>
                </c:pt>
                <c:pt idx="1">
                  <c:v>3.6</c:v>
                </c:pt>
                <c:pt idx="2">
                  <c:v>3.3</c:v>
                </c:pt>
                <c:pt idx="7">
                  <c:v>5.6</c:v>
                </c:pt>
                <c:pt idx="8">
                  <c:v>2.6</c:v>
                </c:pt>
                <c:pt idx="9">
                  <c:v>2.8</c:v>
                </c:pt>
                <c:pt idx="10">
                  <c:v>3.3</c:v>
                </c:pt>
                <c:pt idx="11">
                  <c:v>3.5</c:v>
                </c:pt>
                <c:pt idx="12">
                  <c:v>3</c:v>
                </c:pt>
                <c:pt idx="13">
                  <c:v>3.8</c:v>
                </c:pt>
                <c:pt idx="14">
                  <c:v>3</c:v>
                </c:pt>
                <c:pt idx="15">
                  <c:v>3.8</c:v>
                </c:pt>
                <c:pt idx="16">
                  <c:v>3.7</c:v>
                </c:pt>
                <c:pt idx="17">
                  <c:v>4</c:v>
                </c:pt>
                <c:pt idx="18">
                  <c:v>4.0999999999999996</c:v>
                </c:pt>
                <c:pt idx="19">
                  <c:v>4.5</c:v>
                </c:pt>
                <c:pt idx="20">
                  <c:v>4.2</c:v>
                </c:pt>
                <c:pt idx="21">
                  <c:v>4.4000000000000004</c:v>
                </c:pt>
                <c:pt idx="22">
                  <c:v>5.3</c:v>
                </c:pt>
                <c:pt idx="23">
                  <c:v>5.7</c:v>
                </c:pt>
                <c:pt idx="24">
                  <c:v>5.6</c:v>
                </c:pt>
                <c:pt idx="25">
                  <c:v>5.5</c:v>
                </c:pt>
                <c:pt idx="26">
                  <c:v>5.0999999999999996</c:v>
                </c:pt>
                <c:pt idx="27">
                  <c:v>4.2</c:v>
                </c:pt>
                <c:pt idx="28">
                  <c:v>4.3</c:v>
                </c:pt>
                <c:pt idx="29">
                  <c:v>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CF-496B-AF86-D655F2DDE1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688072"/>
        <c:axId val="199688464"/>
      </c:lineChart>
      <c:catAx>
        <c:axId val="19968807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68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9968846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68807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70-49C7-88CB-5B994CCAECFD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0.0</c:formatCode>
                <c:ptCount val="31"/>
                <c:pt idx="0">
                  <c:v>0.15</c:v>
                </c:pt>
                <c:pt idx="1">
                  <c:v>0.1</c:v>
                </c:pt>
                <c:pt idx="2">
                  <c:v>0.14000000000000001</c:v>
                </c:pt>
                <c:pt idx="3">
                  <c:v>0.16</c:v>
                </c:pt>
                <c:pt idx="4">
                  <c:v>0.16</c:v>
                </c:pt>
                <c:pt idx="5">
                  <c:v>0.11</c:v>
                </c:pt>
                <c:pt idx="8">
                  <c:v>0.09</c:v>
                </c:pt>
                <c:pt idx="9">
                  <c:v>0.24</c:v>
                </c:pt>
                <c:pt idx="10">
                  <c:v>0.31</c:v>
                </c:pt>
                <c:pt idx="11">
                  <c:v>0.16</c:v>
                </c:pt>
                <c:pt idx="12">
                  <c:v>0.24</c:v>
                </c:pt>
                <c:pt idx="13">
                  <c:v>0.12</c:v>
                </c:pt>
                <c:pt idx="14">
                  <c:v>0.28000000000000003</c:v>
                </c:pt>
                <c:pt idx="15">
                  <c:v>0.28999999999999998</c:v>
                </c:pt>
                <c:pt idx="16">
                  <c:v>0.2</c:v>
                </c:pt>
                <c:pt idx="17">
                  <c:v>0.18</c:v>
                </c:pt>
                <c:pt idx="18">
                  <c:v>0.37</c:v>
                </c:pt>
                <c:pt idx="19">
                  <c:v>0.27</c:v>
                </c:pt>
                <c:pt idx="20">
                  <c:v>0.35</c:v>
                </c:pt>
                <c:pt idx="21">
                  <c:v>0.22</c:v>
                </c:pt>
                <c:pt idx="22">
                  <c:v>0.35</c:v>
                </c:pt>
                <c:pt idx="23">
                  <c:v>0.2</c:v>
                </c:pt>
                <c:pt idx="24">
                  <c:v>0.34</c:v>
                </c:pt>
                <c:pt idx="25">
                  <c:v>0.6</c:v>
                </c:pt>
                <c:pt idx="26">
                  <c:v>0.15</c:v>
                </c:pt>
                <c:pt idx="27">
                  <c:v>0.26</c:v>
                </c:pt>
                <c:pt idx="28">
                  <c:v>0.3</c:v>
                </c:pt>
                <c:pt idx="29">
                  <c:v>0.17</c:v>
                </c:pt>
                <c:pt idx="30" formatCode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70-49C7-88CB-5B994CCAEC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3480680"/>
        <c:axId val="223481072"/>
      </c:lineChart>
      <c:catAx>
        <c:axId val="22348068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8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348107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8068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08-4C09-BFA6-F3C5744243C5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0.0</c:formatCode>
                <c:ptCount val="31"/>
                <c:pt idx="0">
                  <c:v>0.78933333333333333</c:v>
                </c:pt>
                <c:pt idx="1">
                  <c:v>0.56999999999999995</c:v>
                </c:pt>
                <c:pt idx="2">
                  <c:v>0.64</c:v>
                </c:pt>
                <c:pt idx="3">
                  <c:v>1.04</c:v>
                </c:pt>
                <c:pt idx="4">
                  <c:v>1.31</c:v>
                </c:pt>
                <c:pt idx="5">
                  <c:v>0.55999999999999994</c:v>
                </c:pt>
                <c:pt idx="6">
                  <c:v>0.67095238095238108</c:v>
                </c:pt>
                <c:pt idx="7">
                  <c:v>0.68565217391304334</c:v>
                </c:pt>
                <c:pt idx="8">
                  <c:v>0.9514285714285714</c:v>
                </c:pt>
                <c:pt idx="9">
                  <c:v>0.9252631578947369</c:v>
                </c:pt>
                <c:pt idx="10">
                  <c:v>2.4763636363636365</c:v>
                </c:pt>
                <c:pt idx="11">
                  <c:v>0.91842105263157914</c:v>
                </c:pt>
                <c:pt idx="12">
                  <c:v>0.84249999999999992</c:v>
                </c:pt>
                <c:pt idx="13">
                  <c:v>0.7433333333333334</c:v>
                </c:pt>
                <c:pt idx="14">
                  <c:v>0.87000000000000011</c:v>
                </c:pt>
                <c:pt idx="15">
                  <c:v>0.95772727272727287</c:v>
                </c:pt>
                <c:pt idx="16">
                  <c:v>0.79999999999999993</c:v>
                </c:pt>
                <c:pt idx="17">
                  <c:v>0.91000000000000014</c:v>
                </c:pt>
                <c:pt idx="18">
                  <c:v>0.81400000000000006</c:v>
                </c:pt>
                <c:pt idx="19">
                  <c:v>1.8679999999999999</c:v>
                </c:pt>
                <c:pt idx="20">
                  <c:v>1.2771428571428574</c:v>
                </c:pt>
                <c:pt idx="21">
                  <c:v>0.84708333333333341</c:v>
                </c:pt>
                <c:pt idx="22">
                  <c:v>0.70733333333333337</c:v>
                </c:pt>
                <c:pt idx="23">
                  <c:v>1.4733333333333334</c:v>
                </c:pt>
                <c:pt idx="24">
                  <c:v>0.83434782608695657</c:v>
                </c:pt>
                <c:pt idx="25">
                  <c:v>1.0916666666666666</c:v>
                </c:pt>
                <c:pt idx="26">
                  <c:v>0.76</c:v>
                </c:pt>
                <c:pt idx="27">
                  <c:v>0.991578947368421</c:v>
                </c:pt>
                <c:pt idx="28">
                  <c:v>1.245625</c:v>
                </c:pt>
                <c:pt idx="29">
                  <c:v>1.1209090909090909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08-4C09-BFA6-F3C5744243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3481856"/>
        <c:axId val="223482248"/>
      </c:lineChart>
      <c:catAx>
        <c:axId val="22348185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82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348224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8185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19-4F07-A8D4-6057D1D6B5B5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5.45</c:v>
                </c:pt>
                <c:pt idx="1">
                  <c:v>4.82</c:v>
                </c:pt>
                <c:pt idx="2">
                  <c:v>2.2200000000000002</c:v>
                </c:pt>
                <c:pt idx="3">
                  <c:v>3.45</c:v>
                </c:pt>
                <c:pt idx="4">
                  <c:v>4.67</c:v>
                </c:pt>
                <c:pt idx="5">
                  <c:v>3.31</c:v>
                </c:pt>
                <c:pt idx="6">
                  <c:v>1.65</c:v>
                </c:pt>
                <c:pt idx="7">
                  <c:v>2.38</c:v>
                </c:pt>
                <c:pt idx="8">
                  <c:v>3.94</c:v>
                </c:pt>
                <c:pt idx="9">
                  <c:v>5.51</c:v>
                </c:pt>
                <c:pt idx="10">
                  <c:v>2.38</c:v>
                </c:pt>
                <c:pt idx="11">
                  <c:v>4.1500000000000004</c:v>
                </c:pt>
                <c:pt idx="12">
                  <c:v>5.14</c:v>
                </c:pt>
                <c:pt idx="13">
                  <c:v>4.3099999999999996</c:v>
                </c:pt>
                <c:pt idx="14">
                  <c:v>6.38</c:v>
                </c:pt>
                <c:pt idx="15">
                  <c:v>4.6900000000000004</c:v>
                </c:pt>
                <c:pt idx="16">
                  <c:v>6.13</c:v>
                </c:pt>
                <c:pt idx="17">
                  <c:v>5.01</c:v>
                </c:pt>
                <c:pt idx="18">
                  <c:v>5.08</c:v>
                </c:pt>
                <c:pt idx="19">
                  <c:v>4.46</c:v>
                </c:pt>
                <c:pt idx="20">
                  <c:v>4.2300000000000004</c:v>
                </c:pt>
                <c:pt idx="21">
                  <c:v>4.04</c:v>
                </c:pt>
                <c:pt idx="22">
                  <c:v>2.76</c:v>
                </c:pt>
                <c:pt idx="23">
                  <c:v>6.16</c:v>
                </c:pt>
                <c:pt idx="24">
                  <c:v>5.61</c:v>
                </c:pt>
                <c:pt idx="25">
                  <c:v>6.67</c:v>
                </c:pt>
                <c:pt idx="26">
                  <c:v>6.15</c:v>
                </c:pt>
                <c:pt idx="27">
                  <c:v>4.75</c:v>
                </c:pt>
                <c:pt idx="28">
                  <c:v>4.79</c:v>
                </c:pt>
                <c:pt idx="29">
                  <c:v>6.17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19-4F07-A8D4-6057D1D6B5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3483032"/>
        <c:axId val="223483424"/>
      </c:lineChart>
      <c:catAx>
        <c:axId val="22348303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8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348342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8303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CA-4109-AC53-86C5D0D25BE0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0.09</c:v>
                </c:pt>
                <c:pt idx="1">
                  <c:v>0.19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0.09</c:v>
                </c:pt>
                <c:pt idx="7">
                  <c:v>0.19</c:v>
                </c:pt>
                <c:pt idx="8">
                  <c:v>0.18</c:v>
                </c:pt>
                <c:pt idx="9">
                  <c:v>0.18</c:v>
                </c:pt>
                <c:pt idx="10">
                  <c:v>0.18</c:v>
                </c:pt>
                <c:pt idx="11">
                  <c:v>0.23</c:v>
                </c:pt>
                <c:pt idx="12">
                  <c:v>0.14000000000000001</c:v>
                </c:pt>
                <c:pt idx="13">
                  <c:v>0.28999999999999998</c:v>
                </c:pt>
                <c:pt idx="14">
                  <c:v>0.22</c:v>
                </c:pt>
                <c:pt idx="15">
                  <c:v>0.23</c:v>
                </c:pt>
                <c:pt idx="16">
                  <c:v>0.2</c:v>
                </c:pt>
                <c:pt idx="17">
                  <c:v>0.18</c:v>
                </c:pt>
                <c:pt idx="18">
                  <c:v>0.2</c:v>
                </c:pt>
                <c:pt idx="19">
                  <c:v>0.27</c:v>
                </c:pt>
                <c:pt idx="20">
                  <c:v>0.1</c:v>
                </c:pt>
                <c:pt idx="21">
                  <c:v>0.16</c:v>
                </c:pt>
                <c:pt idx="22">
                  <c:v>0.15</c:v>
                </c:pt>
                <c:pt idx="23">
                  <c:v>0.19</c:v>
                </c:pt>
                <c:pt idx="24">
                  <c:v>0.17</c:v>
                </c:pt>
                <c:pt idx="25">
                  <c:v>0.17</c:v>
                </c:pt>
                <c:pt idx="26">
                  <c:v>0.37</c:v>
                </c:pt>
                <c:pt idx="27">
                  <c:v>0</c:v>
                </c:pt>
                <c:pt idx="28">
                  <c:v>0.08</c:v>
                </c:pt>
                <c:pt idx="29">
                  <c:v>0.18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CA-4109-AC53-86C5D0D25B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3484208"/>
        <c:axId val="224035640"/>
      </c:lineChart>
      <c:catAx>
        <c:axId val="2234842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035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403564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348420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43-43E9-8A88-6A5E6E84D454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3.28</c:v>
                </c:pt>
                <c:pt idx="1">
                  <c:v>3.54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3.07</c:v>
                </c:pt>
                <c:pt idx="6">
                  <c:v>3.33</c:v>
                </c:pt>
                <c:pt idx="7">
                  <c:v>3.89</c:v>
                </c:pt>
                <c:pt idx="8">
                  <c:v>5.0599999999999996</c:v>
                </c:pt>
                <c:pt idx="9">
                  <c:v>5.94</c:v>
                </c:pt>
                <c:pt idx="10">
                  <c:v>5.59</c:v>
                </c:pt>
                <c:pt idx="11">
                  <c:v>5.95</c:v>
                </c:pt>
                <c:pt idx="12">
                  <c:v>3.77</c:v>
                </c:pt>
                <c:pt idx="13">
                  <c:v>6.84</c:v>
                </c:pt>
                <c:pt idx="14">
                  <c:v>8.68</c:v>
                </c:pt>
                <c:pt idx="15">
                  <c:v>4.5999999999999996</c:v>
                </c:pt>
                <c:pt idx="16">
                  <c:v>5.28</c:v>
                </c:pt>
                <c:pt idx="17">
                  <c:v>5.69</c:v>
                </c:pt>
                <c:pt idx="18">
                  <c:v>7.83</c:v>
                </c:pt>
                <c:pt idx="19">
                  <c:v>6.32</c:v>
                </c:pt>
                <c:pt idx="20">
                  <c:v>5.36</c:v>
                </c:pt>
                <c:pt idx="21">
                  <c:v>4.18</c:v>
                </c:pt>
                <c:pt idx="22">
                  <c:v>3.77</c:v>
                </c:pt>
                <c:pt idx="23">
                  <c:v>3.54</c:v>
                </c:pt>
                <c:pt idx="24">
                  <c:v>4.1900000000000004</c:v>
                </c:pt>
                <c:pt idx="25">
                  <c:v>5.14</c:v>
                </c:pt>
                <c:pt idx="26">
                  <c:v>4.43</c:v>
                </c:pt>
                <c:pt idx="27">
                  <c:v>3.7</c:v>
                </c:pt>
                <c:pt idx="28">
                  <c:v>3.41</c:v>
                </c:pt>
                <c:pt idx="29">
                  <c:v>2.88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43-43E9-8A88-6A5E6E84D4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4036424"/>
        <c:axId val="224036816"/>
      </c:lineChart>
      <c:catAx>
        <c:axId val="22403642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03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403681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03642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zoomScale="75" zoomScaleNormal="75" workbookViewId="0">
      <selection activeCell="C42" sqref="C42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42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9">
        <v>42522</v>
      </c>
      <c r="C30" s="69"/>
      <c r="D30" s="69"/>
      <c r="E30" s="70" t="s">
        <v>0</v>
      </c>
      <c r="F30" s="70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70"/>
      <c r="D31" s="24"/>
      <c r="E31" s="67" t="s">
        <v>2</v>
      </c>
      <c r="F31" s="67"/>
      <c r="G31" s="68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72"/>
      <c r="B32" s="67" t="s">
        <v>3</v>
      </c>
      <c r="C32" s="67"/>
      <c r="D32" s="25">
        <f>MAX(H32:AL32)</f>
        <v>3.89</v>
      </c>
      <c r="E32" s="67" t="s">
        <v>17</v>
      </c>
      <c r="F32" s="67"/>
      <c r="G32" s="68"/>
      <c r="H32" s="57">
        <v>2.85</v>
      </c>
      <c r="I32" s="57">
        <v>3.39</v>
      </c>
      <c r="J32" s="57">
        <v>2.95</v>
      </c>
      <c r="K32" s="57"/>
      <c r="L32" s="57"/>
      <c r="M32" s="57"/>
      <c r="N32" s="57"/>
      <c r="O32" s="57">
        <v>2.73</v>
      </c>
      <c r="P32" s="57">
        <v>3.44</v>
      </c>
      <c r="Q32" s="57">
        <v>2.98</v>
      </c>
      <c r="R32" s="57">
        <v>3.09</v>
      </c>
      <c r="S32" s="57">
        <v>3.37</v>
      </c>
      <c r="T32" s="57">
        <v>2.13</v>
      </c>
      <c r="U32" s="57">
        <v>2.93</v>
      </c>
      <c r="V32" s="57">
        <v>2.5099999999999998</v>
      </c>
      <c r="W32" s="57">
        <v>2.52</v>
      </c>
      <c r="X32" s="57">
        <v>2.84</v>
      </c>
      <c r="Y32" s="57">
        <v>2.37</v>
      </c>
      <c r="Z32" s="57">
        <v>2.64</v>
      </c>
      <c r="AA32" s="57">
        <v>2.21</v>
      </c>
      <c r="AB32" s="57">
        <v>2.2200000000000002</v>
      </c>
      <c r="AC32" s="57">
        <v>2.0099999999999998</v>
      </c>
      <c r="AD32" s="57">
        <v>2.62</v>
      </c>
      <c r="AE32" s="57">
        <v>2.04</v>
      </c>
      <c r="AF32" s="57">
        <v>2.21</v>
      </c>
      <c r="AG32" s="57">
        <v>2.2599999999999998</v>
      </c>
      <c r="AH32" s="57">
        <v>2.7</v>
      </c>
      <c r="AI32" s="57">
        <v>3.09</v>
      </c>
      <c r="AJ32" s="57">
        <v>3.32</v>
      </c>
      <c r="AK32" s="57">
        <v>3.89</v>
      </c>
      <c r="AL32" s="57"/>
    </row>
    <row r="33" spans="1:38" ht="12.75" customHeight="1" x14ac:dyDescent="0.2">
      <c r="A33" s="72"/>
      <c r="B33" s="67" t="s">
        <v>4</v>
      </c>
      <c r="C33" s="67"/>
      <c r="D33" s="22"/>
      <c r="E33" s="67" t="s">
        <v>5</v>
      </c>
      <c r="F33" s="67"/>
      <c r="G33" s="68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7" t="s">
        <v>7</v>
      </c>
      <c r="C34" s="67"/>
      <c r="D34" s="23">
        <f>SUM(H34:AL34)</f>
        <v>11</v>
      </c>
      <c r="E34" s="67" t="s">
        <v>8</v>
      </c>
      <c r="F34" s="67"/>
      <c r="G34" s="68"/>
      <c r="H34" s="52">
        <v>2</v>
      </c>
      <c r="I34" s="52"/>
      <c r="J34" s="52"/>
      <c r="K34" s="52"/>
      <c r="L34" s="52"/>
      <c r="M34" s="52"/>
      <c r="N34" s="52"/>
      <c r="O34" s="52"/>
      <c r="P34" s="52">
        <v>2</v>
      </c>
      <c r="Q34" s="52"/>
      <c r="R34" s="52"/>
      <c r="S34" s="52"/>
      <c r="T34" s="52"/>
      <c r="U34" s="52"/>
      <c r="V34" s="52"/>
      <c r="W34" s="52">
        <v>1</v>
      </c>
      <c r="X34" s="52"/>
      <c r="Y34" s="52"/>
      <c r="Z34" s="52"/>
      <c r="AA34" s="52"/>
      <c r="AB34" s="52">
        <v>5</v>
      </c>
      <c r="AC34" s="52"/>
      <c r="AD34" s="52"/>
      <c r="AE34" s="52"/>
      <c r="AF34" s="52"/>
      <c r="AG34" s="52"/>
      <c r="AH34" s="52"/>
      <c r="AI34" s="52">
        <v>1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7" t="s">
        <v>9</v>
      </c>
      <c r="C35" s="67"/>
      <c r="D35" s="22">
        <f>COUNTIF(H35:AL35,"y")</f>
        <v>0</v>
      </c>
      <c r="E35" s="67" t="s">
        <v>10</v>
      </c>
      <c r="F35" s="67"/>
      <c r="G35" s="6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6"/>
      <c r="D40" s="66"/>
      <c r="E40" s="66"/>
      <c r="F40" s="66"/>
      <c r="G40" s="66"/>
      <c r="I40" s="31"/>
      <c r="J40" s="33" t="s">
        <v>12</v>
      </c>
      <c r="K40" s="65">
        <v>42555</v>
      </c>
      <c r="L40" s="6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H32" sqref="H32:AK32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7">
        <f>Dust!B30</f>
        <v>42522</v>
      </c>
      <c r="C30" s="78"/>
      <c r="D30" s="79"/>
      <c r="E30" s="71" t="s">
        <v>0</v>
      </c>
      <c r="F30" s="76"/>
      <c r="G30" s="76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4" t="s">
        <v>1</v>
      </c>
      <c r="B31" s="71"/>
      <c r="C31" s="82"/>
      <c r="D31" s="24"/>
      <c r="E31" s="68" t="s">
        <v>2</v>
      </c>
      <c r="F31" s="80"/>
      <c r="G31" s="80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5"/>
      <c r="B32" s="68" t="s">
        <v>3</v>
      </c>
      <c r="C32" s="81"/>
      <c r="D32" s="25">
        <f>MAX(H32:AL32)</f>
        <v>31.63</v>
      </c>
      <c r="E32" s="68" t="s">
        <v>17</v>
      </c>
      <c r="F32" s="80"/>
      <c r="G32" s="80"/>
      <c r="H32" s="55">
        <v>2.04</v>
      </c>
      <c r="I32" s="55">
        <v>2.2599999999999998</v>
      </c>
      <c r="J32" s="55">
        <v>3.11</v>
      </c>
      <c r="K32" s="55"/>
      <c r="L32" s="55"/>
      <c r="M32" s="55"/>
      <c r="N32" s="55"/>
      <c r="O32" s="55">
        <v>2.15</v>
      </c>
      <c r="P32" s="55">
        <v>4.8099999999999996</v>
      </c>
      <c r="Q32" s="55">
        <v>6.32</v>
      </c>
      <c r="R32" s="55">
        <v>5.1100000000000003</v>
      </c>
      <c r="S32" s="55">
        <v>4.37</v>
      </c>
      <c r="T32" s="55">
        <v>5.0999999999999996</v>
      </c>
      <c r="U32" s="55">
        <v>8.26</v>
      </c>
      <c r="V32" s="55">
        <v>2.82</v>
      </c>
      <c r="W32" s="55">
        <v>2.11</v>
      </c>
      <c r="X32" s="55">
        <v>2.14</v>
      </c>
      <c r="Y32" s="55">
        <v>2.75</v>
      </c>
      <c r="Z32" s="55">
        <v>4.16</v>
      </c>
      <c r="AA32" s="55">
        <v>2.59</v>
      </c>
      <c r="AB32" s="55">
        <v>2.15</v>
      </c>
      <c r="AC32" s="55">
        <v>1.33</v>
      </c>
      <c r="AD32" s="55">
        <v>1.73</v>
      </c>
      <c r="AE32" s="55">
        <v>1.92</v>
      </c>
      <c r="AF32" s="55">
        <v>1.58</v>
      </c>
      <c r="AG32" s="55">
        <v>2.39</v>
      </c>
      <c r="AH32" s="55">
        <v>11.09</v>
      </c>
      <c r="AI32" s="55">
        <v>12.81</v>
      </c>
      <c r="AJ32" s="55">
        <v>28.64</v>
      </c>
      <c r="AK32" s="55">
        <v>31.63</v>
      </c>
      <c r="AL32" s="56"/>
    </row>
    <row r="33" spans="1:38" ht="12.75" customHeight="1" x14ac:dyDescent="0.2">
      <c r="A33" s="75"/>
      <c r="B33" s="67" t="s">
        <v>4</v>
      </c>
      <c r="C33" s="67"/>
      <c r="D33" s="22"/>
      <c r="E33" s="67" t="s">
        <v>5</v>
      </c>
      <c r="F33" s="67"/>
      <c r="G33" s="68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5"/>
      <c r="B34" s="67" t="s">
        <v>7</v>
      </c>
      <c r="C34" s="67"/>
      <c r="D34" s="23">
        <f>SUM(H34:AL34)</f>
        <v>11</v>
      </c>
      <c r="E34" s="67" t="s">
        <v>8</v>
      </c>
      <c r="F34" s="67"/>
      <c r="G34" s="68"/>
      <c r="H34" s="52">
        <v>2</v>
      </c>
      <c r="I34" s="52"/>
      <c r="J34" s="52"/>
      <c r="K34" s="52"/>
      <c r="L34" s="52"/>
      <c r="M34" s="52"/>
      <c r="N34" s="52"/>
      <c r="O34" s="52"/>
      <c r="P34" s="52">
        <v>2</v>
      </c>
      <c r="Q34" s="52"/>
      <c r="R34" s="52"/>
      <c r="S34" s="52"/>
      <c r="T34" s="52"/>
      <c r="U34" s="52"/>
      <c r="V34" s="52"/>
      <c r="W34" s="52">
        <v>1</v>
      </c>
      <c r="X34" s="52"/>
      <c r="Y34" s="52"/>
      <c r="Z34" s="52"/>
      <c r="AA34" s="52"/>
      <c r="AB34" s="52">
        <v>5</v>
      </c>
      <c r="AC34" s="52"/>
      <c r="AD34" s="52"/>
      <c r="AE34" s="52"/>
      <c r="AF34" s="52"/>
      <c r="AG34" s="52"/>
      <c r="AH34" s="52"/>
      <c r="AI34" s="52">
        <v>1</v>
      </c>
      <c r="AJ34" s="23">
        <v>0</v>
      </c>
      <c r="AK34" s="26">
        <v>0</v>
      </c>
      <c r="AL34" s="23"/>
    </row>
    <row r="35" spans="1:38" ht="12.75" customHeight="1" x14ac:dyDescent="0.2">
      <c r="A35" s="75"/>
      <c r="B35" s="68" t="s">
        <v>9</v>
      </c>
      <c r="C35" s="81"/>
      <c r="D35" s="22">
        <f>COUNTIF(H35:AL35,"y")</f>
        <v>0</v>
      </c>
      <c r="E35" s="68" t="s">
        <v>10</v>
      </c>
      <c r="F35" s="80"/>
      <c r="G35" s="80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3"/>
      <c r="D40" s="83"/>
      <c r="E40" s="83"/>
      <c r="F40" s="83"/>
      <c r="G40" s="83"/>
      <c r="I40" s="33"/>
      <c r="J40" s="33" t="s">
        <v>0</v>
      </c>
      <c r="K40" s="73">
        <f>Dust!K40</f>
        <v>42555</v>
      </c>
      <c r="L40" s="73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70"/>
      <c r="E182" s="70"/>
      <c r="F182" s="70"/>
      <c r="G182" s="70"/>
      <c r="H182" s="70"/>
      <c r="I182" s="70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72"/>
      <c r="D183" s="70"/>
      <c r="E183" s="70"/>
      <c r="F183" s="24"/>
      <c r="G183" s="67"/>
      <c r="H183" s="67"/>
      <c r="I183" s="67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72"/>
      <c r="D184" s="67"/>
      <c r="E184" s="67"/>
      <c r="F184" s="40"/>
      <c r="G184" s="67"/>
      <c r="H184" s="67"/>
      <c r="I184" s="67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72"/>
      <c r="D185" s="67"/>
      <c r="E185" s="67"/>
      <c r="F185" s="22"/>
      <c r="G185" s="67"/>
      <c r="H185" s="67"/>
      <c r="I185" s="67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72"/>
      <c r="D186" s="67"/>
      <c r="E186" s="67"/>
      <c r="F186" s="22"/>
      <c r="G186" s="67"/>
      <c r="H186" s="67"/>
      <c r="I186" s="67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72"/>
      <c r="D187" s="67"/>
      <c r="E187" s="67"/>
      <c r="F187" s="22"/>
      <c r="G187" s="67"/>
      <c r="H187" s="67"/>
      <c r="I187" s="67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70"/>
      <c r="E190" s="70"/>
      <c r="F190" s="70"/>
      <c r="G190" s="70"/>
      <c r="H190" s="70"/>
      <c r="I190" s="70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72"/>
      <c r="D191" s="70"/>
      <c r="E191" s="70"/>
      <c r="F191" s="24"/>
      <c r="G191" s="67"/>
      <c r="H191" s="67"/>
      <c r="I191" s="67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72"/>
      <c r="D192" s="67"/>
      <c r="E192" s="67"/>
      <c r="F192" s="40"/>
      <c r="G192" s="67"/>
      <c r="H192" s="67"/>
      <c r="I192" s="67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72"/>
      <c r="D193" s="67"/>
      <c r="E193" s="67"/>
      <c r="F193" s="22"/>
      <c r="G193" s="67"/>
      <c r="H193" s="67"/>
      <c r="I193" s="67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72"/>
      <c r="D194" s="67"/>
      <c r="E194" s="67"/>
      <c r="F194" s="23"/>
      <c r="G194" s="67"/>
      <c r="H194" s="67"/>
      <c r="I194" s="67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72"/>
      <c r="D195" s="67"/>
      <c r="E195" s="67"/>
      <c r="F195" s="22"/>
      <c r="G195" s="67"/>
      <c r="H195" s="67"/>
      <c r="I195" s="67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AA42" sqref="AA42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7">
        <f>Dust!B30</f>
        <v>42522</v>
      </c>
      <c r="C30" s="78"/>
      <c r="D30" s="79"/>
      <c r="E30" s="70" t="s">
        <v>0</v>
      </c>
      <c r="F30" s="70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70"/>
      <c r="D31" s="24"/>
      <c r="E31" s="67" t="s">
        <v>2</v>
      </c>
      <c r="F31" s="67"/>
      <c r="G31" s="68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72"/>
      <c r="B32" s="67" t="s">
        <v>3</v>
      </c>
      <c r="C32" s="67"/>
      <c r="D32" s="25">
        <f>MAX(H32:AL32)</f>
        <v>437</v>
      </c>
      <c r="E32" s="67" t="s">
        <v>17</v>
      </c>
      <c r="F32" s="67"/>
      <c r="G32" s="68"/>
      <c r="H32" s="58">
        <v>411</v>
      </c>
      <c r="I32" s="58">
        <v>384</v>
      </c>
      <c r="J32" s="58">
        <v>421</v>
      </c>
      <c r="K32" s="58"/>
      <c r="L32" s="58"/>
      <c r="M32" s="58"/>
      <c r="N32" s="58"/>
      <c r="O32" s="58">
        <v>347</v>
      </c>
      <c r="P32" s="58">
        <v>380</v>
      </c>
      <c r="Q32" s="58">
        <v>421</v>
      </c>
      <c r="R32" s="58">
        <v>399</v>
      </c>
      <c r="S32" s="58">
        <v>424</v>
      </c>
      <c r="T32" s="58">
        <v>357</v>
      </c>
      <c r="U32" s="58">
        <v>342</v>
      </c>
      <c r="V32" s="58">
        <v>379</v>
      </c>
      <c r="W32" s="58">
        <v>423</v>
      </c>
      <c r="X32" s="58">
        <v>424</v>
      </c>
      <c r="Y32" s="58">
        <v>437</v>
      </c>
      <c r="Z32" s="58">
        <v>430</v>
      </c>
      <c r="AA32" s="58">
        <v>424</v>
      </c>
      <c r="AB32" s="58">
        <v>424</v>
      </c>
      <c r="AC32" s="58">
        <v>421</v>
      </c>
      <c r="AD32" s="58">
        <v>421</v>
      </c>
      <c r="AE32" s="58">
        <v>424</v>
      </c>
      <c r="AF32" s="58">
        <v>415</v>
      </c>
      <c r="AG32" s="58">
        <v>401</v>
      </c>
      <c r="AH32" s="58">
        <v>423</v>
      </c>
      <c r="AI32" s="58">
        <v>436</v>
      </c>
      <c r="AJ32" s="58">
        <v>421</v>
      </c>
      <c r="AK32" s="58">
        <v>404</v>
      </c>
      <c r="AL32" s="58"/>
    </row>
    <row r="33" spans="1:38" ht="12.75" customHeight="1" x14ac:dyDescent="0.2">
      <c r="A33" s="72"/>
      <c r="B33" s="67" t="s">
        <v>4</v>
      </c>
      <c r="C33" s="67"/>
      <c r="D33" s="22"/>
      <c r="E33" s="67" t="s">
        <v>5</v>
      </c>
      <c r="F33" s="67"/>
      <c r="G33" s="68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7" t="s">
        <v>7</v>
      </c>
      <c r="C34" s="67"/>
      <c r="D34" s="23">
        <f>SUM(H34:AL34)</f>
        <v>11</v>
      </c>
      <c r="E34" s="67" t="s">
        <v>8</v>
      </c>
      <c r="F34" s="67"/>
      <c r="G34" s="68"/>
      <c r="H34" s="52">
        <v>2</v>
      </c>
      <c r="I34" s="52"/>
      <c r="J34" s="52"/>
      <c r="K34" s="52"/>
      <c r="L34" s="52"/>
      <c r="M34" s="52"/>
      <c r="N34" s="52"/>
      <c r="O34" s="52"/>
      <c r="P34" s="52">
        <v>2</v>
      </c>
      <c r="Q34" s="52"/>
      <c r="R34" s="52"/>
      <c r="S34" s="52"/>
      <c r="T34" s="52"/>
      <c r="U34" s="52"/>
      <c r="V34" s="52"/>
      <c r="W34" s="52">
        <v>1</v>
      </c>
      <c r="X34" s="52"/>
      <c r="Y34" s="52"/>
      <c r="Z34" s="52"/>
      <c r="AA34" s="52"/>
      <c r="AB34" s="52">
        <v>5</v>
      </c>
      <c r="AC34" s="52"/>
      <c r="AD34" s="52"/>
      <c r="AE34" s="52"/>
      <c r="AF34" s="52"/>
      <c r="AG34" s="52"/>
      <c r="AH34" s="52"/>
      <c r="AI34" s="52">
        <v>1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7" t="s">
        <v>9</v>
      </c>
      <c r="C35" s="67"/>
      <c r="D35" s="22">
        <f>COUNTIF(H35:AL35,"y")</f>
        <v>0</v>
      </c>
      <c r="E35" s="67" t="s">
        <v>10</v>
      </c>
      <c r="F35" s="67"/>
      <c r="G35" s="6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3"/>
      <c r="D40" s="83"/>
      <c r="E40" s="83"/>
      <c r="F40" s="83"/>
      <c r="G40" s="83"/>
      <c r="I40" s="33"/>
      <c r="J40" s="33" t="s">
        <v>0</v>
      </c>
      <c r="K40" s="73">
        <f>Dust!K40</f>
        <v>42555</v>
      </c>
      <c r="L40" s="73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M43" sqref="M43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7">
        <f>Dust!B30</f>
        <v>42522</v>
      </c>
      <c r="C30" s="78"/>
      <c r="D30" s="79"/>
      <c r="E30" s="70" t="s">
        <v>0</v>
      </c>
      <c r="F30" s="70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70"/>
      <c r="D31" s="22"/>
      <c r="E31" s="67" t="s">
        <v>2</v>
      </c>
      <c r="F31" s="67"/>
      <c r="G31" s="68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72"/>
      <c r="B32" s="67" t="s">
        <v>3</v>
      </c>
      <c r="C32" s="67"/>
      <c r="D32" s="25">
        <f>MAX(H32:AL32)</f>
        <v>19</v>
      </c>
      <c r="E32" s="67" t="s">
        <v>17</v>
      </c>
      <c r="F32" s="67"/>
      <c r="G32" s="68"/>
      <c r="H32" s="55">
        <v>7</v>
      </c>
      <c r="I32" s="55">
        <v>8</v>
      </c>
      <c r="J32" s="55">
        <v>7</v>
      </c>
      <c r="K32" s="55"/>
      <c r="L32" s="55"/>
      <c r="M32" s="55"/>
      <c r="N32" s="55"/>
      <c r="O32" s="55">
        <v>6</v>
      </c>
      <c r="P32" s="55">
        <v>16</v>
      </c>
      <c r="Q32" s="55">
        <v>15</v>
      </c>
      <c r="R32" s="55">
        <v>13</v>
      </c>
      <c r="S32" s="55">
        <v>11</v>
      </c>
      <c r="T32" s="55">
        <v>14</v>
      </c>
      <c r="U32" s="55">
        <v>19</v>
      </c>
      <c r="V32" s="55">
        <v>10</v>
      </c>
      <c r="W32" s="55">
        <v>10</v>
      </c>
      <c r="X32" s="55">
        <v>10</v>
      </c>
      <c r="Y32" s="55">
        <v>11</v>
      </c>
      <c r="Z32" s="55">
        <v>16</v>
      </c>
      <c r="AA32" s="55">
        <v>9</v>
      </c>
      <c r="AB32" s="55">
        <v>8</v>
      </c>
      <c r="AC32" s="55">
        <v>6</v>
      </c>
      <c r="AD32" s="55">
        <v>7</v>
      </c>
      <c r="AE32" s="55">
        <v>7</v>
      </c>
      <c r="AF32" s="55">
        <v>6</v>
      </c>
      <c r="AG32" s="55">
        <v>8</v>
      </c>
      <c r="AH32" s="55">
        <v>11</v>
      </c>
      <c r="AI32" s="55">
        <v>11</v>
      </c>
      <c r="AJ32" s="55">
        <v>10</v>
      </c>
      <c r="AK32" s="55">
        <v>10</v>
      </c>
      <c r="AL32" s="56"/>
    </row>
    <row r="33" spans="1:38" ht="12.75" customHeight="1" x14ac:dyDescent="0.2">
      <c r="A33" s="72"/>
      <c r="B33" s="67" t="s">
        <v>4</v>
      </c>
      <c r="C33" s="67"/>
      <c r="D33" s="22"/>
      <c r="E33" s="67" t="s">
        <v>5</v>
      </c>
      <c r="F33" s="67"/>
      <c r="G33" s="68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7" t="s">
        <v>7</v>
      </c>
      <c r="C34" s="67"/>
      <c r="D34" s="23">
        <f>SUM(H34:AL34)</f>
        <v>11</v>
      </c>
      <c r="E34" s="67" t="s">
        <v>8</v>
      </c>
      <c r="F34" s="67"/>
      <c r="G34" s="68"/>
      <c r="H34" s="52">
        <v>2</v>
      </c>
      <c r="I34" s="52"/>
      <c r="J34" s="52"/>
      <c r="K34" s="52"/>
      <c r="L34" s="52"/>
      <c r="M34" s="52"/>
      <c r="N34" s="52"/>
      <c r="O34" s="52"/>
      <c r="P34" s="52">
        <v>2</v>
      </c>
      <c r="Q34" s="52"/>
      <c r="R34" s="52"/>
      <c r="S34" s="52"/>
      <c r="T34" s="52"/>
      <c r="U34" s="52"/>
      <c r="V34" s="52"/>
      <c r="W34" s="52">
        <v>1</v>
      </c>
      <c r="X34" s="52"/>
      <c r="Y34" s="52"/>
      <c r="Z34" s="52"/>
      <c r="AA34" s="52"/>
      <c r="AB34" s="52">
        <v>5</v>
      </c>
      <c r="AC34" s="52"/>
      <c r="AD34" s="52"/>
      <c r="AE34" s="52"/>
      <c r="AF34" s="52"/>
      <c r="AG34" s="52"/>
      <c r="AH34" s="52"/>
      <c r="AI34" s="52">
        <v>1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7" t="s">
        <v>9</v>
      </c>
      <c r="C35" s="67"/>
      <c r="D35" s="22">
        <f>COUNTIF(H35:AL35,"y")</f>
        <v>0</v>
      </c>
      <c r="E35" s="67" t="s">
        <v>10</v>
      </c>
      <c r="F35" s="67"/>
      <c r="G35" s="6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3"/>
      <c r="D40" s="83"/>
      <c r="E40" s="83"/>
      <c r="F40" s="83"/>
      <c r="G40" s="83"/>
      <c r="I40" s="33"/>
      <c r="J40" s="33" t="s">
        <v>12</v>
      </c>
      <c r="K40" s="73">
        <f>Dust!K40</f>
        <v>42555</v>
      </c>
      <c r="L40" s="73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  <mergeCell ref="B30:D30"/>
    <mergeCell ref="E30:G30"/>
    <mergeCell ref="B34:C34"/>
    <mergeCell ref="E34:G34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Q45" sqref="Q45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7">
        <f>Dust!B30</f>
        <v>42522</v>
      </c>
      <c r="C30" s="78"/>
      <c r="D30" s="79"/>
      <c r="E30" s="70" t="s">
        <v>0</v>
      </c>
      <c r="F30" s="70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70"/>
      <c r="D31" s="24"/>
      <c r="E31" s="67" t="s">
        <v>2</v>
      </c>
      <c r="F31" s="67"/>
      <c r="G31" s="67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72"/>
      <c r="B32" s="67" t="s">
        <v>3</v>
      </c>
      <c r="C32" s="67"/>
      <c r="D32" s="25">
        <f>MAX(H32:AL32)</f>
        <v>8.84</v>
      </c>
      <c r="E32" s="67" t="s">
        <v>17</v>
      </c>
      <c r="F32" s="67"/>
      <c r="G32" s="67"/>
      <c r="H32" s="57">
        <v>2.11</v>
      </c>
      <c r="I32" s="57">
        <v>3.71</v>
      </c>
      <c r="J32" s="57">
        <v>1.22</v>
      </c>
      <c r="K32" s="57"/>
      <c r="L32" s="57"/>
      <c r="M32" s="57"/>
      <c r="N32" s="57"/>
      <c r="O32" s="57">
        <v>1.96</v>
      </c>
      <c r="P32" s="57">
        <v>2.56</v>
      </c>
      <c r="Q32" s="57">
        <v>3.36</v>
      </c>
      <c r="R32" s="57">
        <v>2.42</v>
      </c>
      <c r="S32" s="57">
        <v>3.81</v>
      </c>
      <c r="T32" s="57">
        <v>3.64</v>
      </c>
      <c r="U32" s="57">
        <v>5.27</v>
      </c>
      <c r="V32" s="57">
        <v>3.52</v>
      </c>
      <c r="W32" s="57">
        <v>2.86</v>
      </c>
      <c r="X32" s="57">
        <v>4.32</v>
      </c>
      <c r="Y32" s="57">
        <v>2.4500000000000002</v>
      </c>
      <c r="Z32" s="57">
        <v>3.32</v>
      </c>
      <c r="AA32" s="57">
        <v>2.34</v>
      </c>
      <c r="AB32" s="57">
        <v>2.19</v>
      </c>
      <c r="AC32" s="57">
        <v>2.1</v>
      </c>
      <c r="AD32" s="57">
        <v>3</v>
      </c>
      <c r="AE32" s="57">
        <v>2.58</v>
      </c>
      <c r="AF32" s="57">
        <v>1.73</v>
      </c>
      <c r="AG32" s="57">
        <v>2.09</v>
      </c>
      <c r="AH32" s="57">
        <v>3.99</v>
      </c>
      <c r="AI32" s="57">
        <v>3.67</v>
      </c>
      <c r="AJ32" s="57">
        <v>4.8</v>
      </c>
      <c r="AK32" s="57">
        <v>8.84</v>
      </c>
      <c r="AL32" s="57"/>
    </row>
    <row r="33" spans="1:38" ht="12.75" customHeight="1" x14ac:dyDescent="0.2">
      <c r="A33" s="72"/>
      <c r="B33" s="67" t="s">
        <v>4</v>
      </c>
      <c r="C33" s="67"/>
      <c r="D33" s="22"/>
      <c r="E33" s="67" t="s">
        <v>5</v>
      </c>
      <c r="F33" s="67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7" t="s">
        <v>7</v>
      </c>
      <c r="C34" s="67"/>
      <c r="D34" s="23">
        <f>SUM(H34:AL34)</f>
        <v>11</v>
      </c>
      <c r="E34" s="67" t="s">
        <v>8</v>
      </c>
      <c r="F34" s="67"/>
      <c r="G34" s="67"/>
      <c r="H34" s="52">
        <v>2</v>
      </c>
      <c r="I34" s="52"/>
      <c r="J34" s="52"/>
      <c r="K34" s="52"/>
      <c r="L34" s="52"/>
      <c r="M34" s="52"/>
      <c r="N34" s="52"/>
      <c r="O34" s="52"/>
      <c r="P34" s="52">
        <v>2</v>
      </c>
      <c r="Q34" s="52"/>
      <c r="R34" s="52"/>
      <c r="S34" s="52"/>
      <c r="T34" s="52"/>
      <c r="U34" s="52"/>
      <c r="V34" s="52"/>
      <c r="W34" s="52">
        <v>1</v>
      </c>
      <c r="X34" s="52"/>
      <c r="Y34" s="52"/>
      <c r="Z34" s="52"/>
      <c r="AA34" s="52"/>
      <c r="AB34" s="52">
        <v>5</v>
      </c>
      <c r="AC34" s="52"/>
      <c r="AD34" s="52"/>
      <c r="AE34" s="52"/>
      <c r="AF34" s="52"/>
      <c r="AG34" s="52"/>
      <c r="AH34" s="52"/>
      <c r="AI34" s="52">
        <v>1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7" t="s">
        <v>9</v>
      </c>
      <c r="C35" s="67"/>
      <c r="D35" s="22">
        <f>COUNTIF(H35:AL35,"y")</f>
        <v>0</v>
      </c>
      <c r="E35" s="67" t="s">
        <v>10</v>
      </c>
      <c r="F35" s="67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3"/>
      <c r="D40" s="83"/>
      <c r="E40" s="83"/>
      <c r="F40" s="83"/>
      <c r="G40" s="83"/>
      <c r="I40" s="33"/>
      <c r="J40" s="33" t="s">
        <v>12</v>
      </c>
      <c r="K40" s="73">
        <f>Dust!K40</f>
        <v>42555</v>
      </c>
      <c r="L40" s="73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M42" sqref="M42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7">
        <f>Dust!B30</f>
        <v>42522</v>
      </c>
      <c r="C30" s="78"/>
      <c r="D30" s="79"/>
      <c r="E30" s="70" t="s">
        <v>0</v>
      </c>
      <c r="F30" s="70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70"/>
      <c r="D31" s="24"/>
      <c r="E31" s="67" t="s">
        <v>2</v>
      </c>
      <c r="F31" s="67"/>
      <c r="G31" s="68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72"/>
      <c r="B32" s="67" t="s">
        <v>3</v>
      </c>
      <c r="C32" s="67"/>
      <c r="D32" s="25">
        <f>MAX(H32:AL32)</f>
        <v>596</v>
      </c>
      <c r="E32" s="67" t="s">
        <v>17</v>
      </c>
      <c r="F32" s="67"/>
      <c r="G32" s="68"/>
      <c r="H32" s="55">
        <v>395</v>
      </c>
      <c r="I32" s="55">
        <v>408</v>
      </c>
      <c r="J32" s="55">
        <v>415</v>
      </c>
      <c r="K32" s="55"/>
      <c r="L32" s="55"/>
      <c r="M32" s="55"/>
      <c r="N32" s="55"/>
      <c r="O32" s="55">
        <v>406</v>
      </c>
      <c r="P32" s="55">
        <v>504</v>
      </c>
      <c r="Q32" s="55">
        <v>459</v>
      </c>
      <c r="R32" s="55">
        <v>422</v>
      </c>
      <c r="S32" s="55">
        <v>416</v>
      </c>
      <c r="T32" s="55">
        <v>463</v>
      </c>
      <c r="U32" s="55">
        <v>596</v>
      </c>
      <c r="V32" s="55">
        <v>397</v>
      </c>
      <c r="W32" s="55">
        <v>405</v>
      </c>
      <c r="X32" s="55">
        <v>421</v>
      </c>
      <c r="Y32" s="55">
        <v>405</v>
      </c>
      <c r="Z32" s="55">
        <v>462</v>
      </c>
      <c r="AA32" s="55">
        <v>369</v>
      </c>
      <c r="AB32" s="55">
        <v>363</v>
      </c>
      <c r="AC32" s="55">
        <v>382</v>
      </c>
      <c r="AD32" s="55">
        <v>377</v>
      </c>
      <c r="AE32" s="55">
        <v>384</v>
      </c>
      <c r="AF32" s="55">
        <v>376</v>
      </c>
      <c r="AG32" s="55">
        <v>395</v>
      </c>
      <c r="AH32" s="55">
        <v>422</v>
      </c>
      <c r="AI32" s="55">
        <v>426</v>
      </c>
      <c r="AJ32" s="55">
        <v>406</v>
      </c>
      <c r="AK32" s="55">
        <v>402</v>
      </c>
      <c r="AL32" s="56"/>
    </row>
    <row r="33" spans="1:38" ht="12.75" customHeight="1" x14ac:dyDescent="0.2">
      <c r="A33" s="72"/>
      <c r="B33" s="67" t="s">
        <v>4</v>
      </c>
      <c r="C33" s="67"/>
      <c r="D33" s="22"/>
      <c r="E33" s="67" t="s">
        <v>5</v>
      </c>
      <c r="F33" s="67"/>
      <c r="G33" s="68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7" t="s">
        <v>7</v>
      </c>
      <c r="C34" s="67"/>
      <c r="D34" s="23">
        <f>SUM(H34:AL34)</f>
        <v>11</v>
      </c>
      <c r="E34" s="67" t="s">
        <v>8</v>
      </c>
      <c r="F34" s="67"/>
      <c r="G34" s="68"/>
      <c r="H34" s="52">
        <v>2</v>
      </c>
      <c r="I34" s="52"/>
      <c r="J34" s="52"/>
      <c r="K34" s="52"/>
      <c r="L34" s="52"/>
      <c r="M34" s="52"/>
      <c r="N34" s="52"/>
      <c r="O34" s="52"/>
      <c r="P34" s="52">
        <v>2</v>
      </c>
      <c r="Q34" s="52"/>
      <c r="R34" s="52"/>
      <c r="S34" s="52"/>
      <c r="T34" s="52"/>
      <c r="U34" s="52"/>
      <c r="V34" s="52"/>
      <c r="W34" s="52">
        <v>1</v>
      </c>
      <c r="X34" s="52"/>
      <c r="Y34" s="52"/>
      <c r="Z34" s="52"/>
      <c r="AA34" s="52"/>
      <c r="AB34" s="52">
        <v>5</v>
      </c>
      <c r="AC34" s="52"/>
      <c r="AD34" s="52"/>
      <c r="AE34" s="52"/>
      <c r="AF34" s="52"/>
      <c r="AG34" s="52"/>
      <c r="AH34" s="52"/>
      <c r="AI34" s="52">
        <v>1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7" t="s">
        <v>9</v>
      </c>
      <c r="C35" s="67"/>
      <c r="D35" s="52"/>
      <c r="E35" s="67" t="s">
        <v>10</v>
      </c>
      <c r="F35" s="67"/>
      <c r="G35" s="6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3"/>
      <c r="D40" s="83"/>
      <c r="E40" s="83"/>
      <c r="F40" s="83"/>
      <c r="G40" s="83"/>
      <c r="I40" s="33"/>
      <c r="J40" s="33" t="s">
        <v>0</v>
      </c>
      <c r="K40" s="73">
        <f>Dust!K40</f>
        <v>42555</v>
      </c>
      <c r="L40" s="73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C40:G40"/>
    <mergeCell ref="B30:D30"/>
    <mergeCell ref="E30:G30"/>
    <mergeCell ref="E35:G35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Q47" sqref="Q47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7">
        <f>Dust!B30</f>
        <v>42522</v>
      </c>
      <c r="C30" s="78"/>
      <c r="D30" s="79"/>
      <c r="E30" s="70" t="s">
        <v>0</v>
      </c>
      <c r="F30" s="70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70"/>
      <c r="D31" s="24"/>
      <c r="E31" s="67" t="s">
        <v>2</v>
      </c>
      <c r="F31" s="67"/>
      <c r="G31" s="68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72"/>
      <c r="B32" s="67" t="s">
        <v>3</v>
      </c>
      <c r="C32" s="67"/>
      <c r="D32" s="25">
        <f>MAX(H32:AL32)</f>
        <v>5.7</v>
      </c>
      <c r="E32" s="67" t="s">
        <v>32</v>
      </c>
      <c r="F32" s="67"/>
      <c r="G32" s="68"/>
      <c r="H32" s="57">
        <v>3.8</v>
      </c>
      <c r="I32" s="57">
        <v>3.6</v>
      </c>
      <c r="J32" s="57">
        <v>3.3</v>
      </c>
      <c r="K32" s="57"/>
      <c r="L32" s="57"/>
      <c r="M32" s="57"/>
      <c r="N32" s="57"/>
      <c r="O32" s="57">
        <v>5.6</v>
      </c>
      <c r="P32" s="57">
        <v>2.6</v>
      </c>
      <c r="Q32" s="57">
        <v>2.8</v>
      </c>
      <c r="R32" s="57">
        <v>3.3</v>
      </c>
      <c r="S32" s="57">
        <v>3.5</v>
      </c>
      <c r="T32" s="57">
        <v>3</v>
      </c>
      <c r="U32" s="57">
        <v>3.8</v>
      </c>
      <c r="V32" s="57">
        <v>3</v>
      </c>
      <c r="W32" s="57">
        <v>3.8</v>
      </c>
      <c r="X32" s="57">
        <v>3.7</v>
      </c>
      <c r="Y32" s="57">
        <v>4</v>
      </c>
      <c r="Z32" s="57">
        <v>4.0999999999999996</v>
      </c>
      <c r="AA32" s="57">
        <v>4.5</v>
      </c>
      <c r="AB32" s="57">
        <v>4.2</v>
      </c>
      <c r="AC32" s="57">
        <v>4.4000000000000004</v>
      </c>
      <c r="AD32" s="57">
        <v>5.3</v>
      </c>
      <c r="AE32" s="57">
        <v>5.7</v>
      </c>
      <c r="AF32" s="57">
        <v>5.6</v>
      </c>
      <c r="AG32" s="57">
        <v>5.5</v>
      </c>
      <c r="AH32" s="57">
        <v>5.0999999999999996</v>
      </c>
      <c r="AI32" s="57">
        <v>4.2</v>
      </c>
      <c r="AJ32" s="57">
        <v>4.3</v>
      </c>
      <c r="AK32" s="57">
        <v>3.9</v>
      </c>
      <c r="AL32" s="57"/>
    </row>
    <row r="33" spans="1:38" ht="12.75" customHeight="1" x14ac:dyDescent="0.2">
      <c r="A33" s="72"/>
      <c r="B33" s="67" t="s">
        <v>4</v>
      </c>
      <c r="C33" s="67"/>
      <c r="D33" s="22"/>
      <c r="E33" s="67" t="s">
        <v>5</v>
      </c>
      <c r="F33" s="67"/>
      <c r="G33" s="68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7" t="s">
        <v>7</v>
      </c>
      <c r="C34" s="67"/>
      <c r="D34" s="23">
        <f>SUM(H34:AL34)</f>
        <v>0</v>
      </c>
      <c r="E34" s="67" t="s">
        <v>8</v>
      </c>
      <c r="F34" s="67"/>
      <c r="G34" s="68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7" t="s">
        <v>9</v>
      </c>
      <c r="C35" s="67"/>
      <c r="D35" s="22">
        <f>COUNTIF(H35:AL35,"y")</f>
        <v>0</v>
      </c>
      <c r="E35" s="67" t="s">
        <v>10</v>
      </c>
      <c r="F35" s="67"/>
      <c r="G35" s="6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3"/>
      <c r="D40" s="83"/>
      <c r="E40" s="83"/>
      <c r="F40" s="83"/>
      <c r="G40" s="83"/>
      <c r="I40" s="33"/>
      <c r="J40" s="33" t="s">
        <v>12</v>
      </c>
      <c r="K40" s="73">
        <f>Dust!K40</f>
        <v>42555</v>
      </c>
      <c r="L40" s="73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S39" sqref="S39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7">
        <f>Dust!B30</f>
        <v>42522</v>
      </c>
      <c r="C30" s="78"/>
      <c r="D30" s="79"/>
      <c r="E30" s="70" t="s">
        <v>0</v>
      </c>
      <c r="F30" s="70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70"/>
      <c r="D31" s="24"/>
      <c r="E31" s="67" t="s">
        <v>2</v>
      </c>
      <c r="F31" s="67"/>
      <c r="G31" s="68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2"/>
      <c r="B32" s="67" t="s">
        <v>3</v>
      </c>
      <c r="C32" s="67"/>
      <c r="D32" s="25">
        <f>MAX(H32:AL32)</f>
        <v>0.6</v>
      </c>
      <c r="E32" s="67" t="s">
        <v>23</v>
      </c>
      <c r="F32" s="67"/>
      <c r="G32" s="68"/>
      <c r="H32" s="59">
        <v>0.15</v>
      </c>
      <c r="I32" s="59">
        <v>0.1</v>
      </c>
      <c r="J32" s="59">
        <v>0.14000000000000001</v>
      </c>
      <c r="K32" s="59">
        <v>0.16</v>
      </c>
      <c r="L32" s="59">
        <v>0.16</v>
      </c>
      <c r="M32" s="59">
        <v>0.11</v>
      </c>
      <c r="N32" s="59"/>
      <c r="O32" s="59"/>
      <c r="P32" s="59">
        <v>0.09</v>
      </c>
      <c r="Q32" s="59">
        <v>0.24</v>
      </c>
      <c r="R32" s="59">
        <v>0.31</v>
      </c>
      <c r="S32" s="59">
        <v>0.16</v>
      </c>
      <c r="T32" s="59">
        <v>0.24</v>
      </c>
      <c r="U32" s="59">
        <v>0.12</v>
      </c>
      <c r="V32" s="59">
        <v>0.28000000000000003</v>
      </c>
      <c r="W32" s="59">
        <v>0.28999999999999998</v>
      </c>
      <c r="X32" s="59">
        <v>0.2</v>
      </c>
      <c r="Y32" s="59">
        <v>0.18</v>
      </c>
      <c r="Z32" s="59">
        <v>0.37</v>
      </c>
      <c r="AA32" s="59">
        <v>0.27</v>
      </c>
      <c r="AB32" s="59">
        <v>0.35</v>
      </c>
      <c r="AC32" s="59">
        <v>0.22</v>
      </c>
      <c r="AD32" s="59">
        <v>0.35</v>
      </c>
      <c r="AE32" s="59">
        <v>0.2</v>
      </c>
      <c r="AF32" s="59">
        <v>0.34</v>
      </c>
      <c r="AG32" s="59">
        <v>0.6</v>
      </c>
      <c r="AH32" s="59">
        <v>0.15</v>
      </c>
      <c r="AI32" s="59">
        <v>0.26</v>
      </c>
      <c r="AJ32" s="59">
        <v>0.3</v>
      </c>
      <c r="AK32" s="59">
        <v>0.17</v>
      </c>
      <c r="AL32" s="23">
        <v>0</v>
      </c>
    </row>
    <row r="33" spans="1:38" ht="12.75" customHeight="1" x14ac:dyDescent="0.2">
      <c r="A33" s="72"/>
      <c r="B33" s="67" t="s">
        <v>4</v>
      </c>
      <c r="C33" s="67"/>
      <c r="D33" s="22"/>
      <c r="E33" s="67" t="s">
        <v>5</v>
      </c>
      <c r="F33" s="67"/>
      <c r="G33" s="68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7" t="s">
        <v>7</v>
      </c>
      <c r="C34" s="67"/>
      <c r="D34" s="23">
        <f>SUM(H34:AL34)</f>
        <v>0</v>
      </c>
      <c r="E34" s="67" t="s">
        <v>8</v>
      </c>
      <c r="F34" s="67"/>
      <c r="G34" s="68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7" t="s">
        <v>9</v>
      </c>
      <c r="C35" s="67"/>
      <c r="D35" s="22">
        <f>COUNTIF(H35:AL35,"y")</f>
        <v>0</v>
      </c>
      <c r="E35" s="67" t="s">
        <v>10</v>
      </c>
      <c r="F35" s="67"/>
      <c r="G35" s="6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3"/>
      <c r="D40" s="83"/>
      <c r="E40" s="83"/>
      <c r="F40" s="83"/>
      <c r="G40" s="83"/>
      <c r="I40" s="33"/>
      <c r="J40" s="33" t="s">
        <v>12</v>
      </c>
      <c r="K40" s="73">
        <f>Dust!K40</f>
        <v>42555</v>
      </c>
      <c r="L40" s="73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Z40" sqref="Z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7">
        <f>Dust!B30</f>
        <v>42522</v>
      </c>
      <c r="C30" s="78"/>
      <c r="D30" s="79"/>
      <c r="E30" s="70" t="s">
        <v>0</v>
      </c>
      <c r="F30" s="70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70"/>
      <c r="D31" s="24"/>
      <c r="E31" s="67" t="s">
        <v>2</v>
      </c>
      <c r="F31" s="67"/>
      <c r="G31" s="68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2"/>
      <c r="B32" s="67" t="s">
        <v>3</v>
      </c>
      <c r="C32" s="67"/>
      <c r="D32" s="25">
        <f>MAX(H32:AL32)</f>
        <v>2.4763636363636365</v>
      </c>
      <c r="E32" s="67" t="s">
        <v>25</v>
      </c>
      <c r="F32" s="67"/>
      <c r="G32" s="68"/>
      <c r="H32" s="60">
        <v>0.78933333333333333</v>
      </c>
      <c r="I32" s="60">
        <v>0.56999999999999995</v>
      </c>
      <c r="J32" s="60">
        <v>0.64</v>
      </c>
      <c r="K32" s="60">
        <v>1.04</v>
      </c>
      <c r="L32" s="60">
        <v>1.31</v>
      </c>
      <c r="M32" s="60">
        <v>0.55999999999999994</v>
      </c>
      <c r="N32" s="60">
        <v>0.67095238095238108</v>
      </c>
      <c r="O32" s="60">
        <v>0.68565217391304334</v>
      </c>
      <c r="P32" s="60">
        <v>0.9514285714285714</v>
      </c>
      <c r="Q32" s="60">
        <v>0.9252631578947369</v>
      </c>
      <c r="R32" s="60">
        <v>2.4763636363636365</v>
      </c>
      <c r="S32" s="60">
        <v>0.91842105263157914</v>
      </c>
      <c r="T32" s="60">
        <v>0.84249999999999992</v>
      </c>
      <c r="U32" s="60">
        <v>0.7433333333333334</v>
      </c>
      <c r="V32" s="60">
        <v>0.87000000000000011</v>
      </c>
      <c r="W32" s="60">
        <v>0.95772727272727287</v>
      </c>
      <c r="X32" s="60">
        <v>0.79999999999999993</v>
      </c>
      <c r="Y32" s="60">
        <v>0.91000000000000014</v>
      </c>
      <c r="Z32" s="60">
        <v>0.81400000000000006</v>
      </c>
      <c r="AA32" s="60">
        <v>1.8679999999999999</v>
      </c>
      <c r="AB32" s="60">
        <v>1.2771428571428574</v>
      </c>
      <c r="AC32" s="60">
        <v>0.84708333333333341</v>
      </c>
      <c r="AD32" s="60">
        <v>0.70733333333333337</v>
      </c>
      <c r="AE32" s="60">
        <v>1.4733333333333334</v>
      </c>
      <c r="AF32" s="60">
        <v>0.83434782608695657</v>
      </c>
      <c r="AG32" s="60">
        <v>1.0916666666666666</v>
      </c>
      <c r="AH32" s="60">
        <v>0.76</v>
      </c>
      <c r="AI32" s="60">
        <v>0.991578947368421</v>
      </c>
      <c r="AJ32" s="60">
        <v>1.245625</v>
      </c>
      <c r="AK32" s="61">
        <v>1.1209090909090909</v>
      </c>
      <c r="AL32" s="62"/>
    </row>
    <row r="33" spans="1:38" ht="12.75" customHeight="1" x14ac:dyDescent="0.2">
      <c r="A33" s="72"/>
      <c r="B33" s="67" t="s">
        <v>4</v>
      </c>
      <c r="C33" s="67"/>
      <c r="D33" s="22"/>
      <c r="E33" s="67" t="s">
        <v>5</v>
      </c>
      <c r="F33" s="67"/>
      <c r="G33" s="68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7" t="s">
        <v>7</v>
      </c>
      <c r="C34" s="67"/>
      <c r="D34" s="23">
        <f>SUM(H34:AL34)</f>
        <v>0</v>
      </c>
      <c r="E34" s="67" t="s">
        <v>8</v>
      </c>
      <c r="F34" s="67"/>
      <c r="G34" s="68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7" t="s">
        <v>9</v>
      </c>
      <c r="C35" s="67"/>
      <c r="D35" s="22">
        <f>COUNTIF(H35:AL35,"y")</f>
        <v>0</v>
      </c>
      <c r="E35" s="67" t="s">
        <v>10</v>
      </c>
      <c r="F35" s="67"/>
      <c r="G35" s="6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41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3"/>
      <c r="D40" s="83"/>
      <c r="E40" s="83"/>
      <c r="F40" s="83"/>
      <c r="G40" s="83"/>
      <c r="I40" s="33"/>
      <c r="J40" s="33" t="s">
        <v>12</v>
      </c>
      <c r="K40" s="73">
        <f>Dust!K40</f>
        <v>42555</v>
      </c>
      <c r="L40" s="73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Q49" sqref="Q49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7">
        <f>Dust!B30</f>
        <v>42522</v>
      </c>
      <c r="C30" s="78"/>
      <c r="D30" s="79"/>
      <c r="E30" s="70" t="s">
        <v>0</v>
      </c>
      <c r="F30" s="70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70"/>
      <c r="D31" s="24"/>
      <c r="E31" s="67" t="s">
        <v>2</v>
      </c>
      <c r="F31" s="67"/>
      <c r="G31" s="68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2"/>
      <c r="B32" s="67" t="s">
        <v>3</v>
      </c>
      <c r="C32" s="67"/>
      <c r="D32" s="25">
        <f>MAX(H32:AL32)</f>
        <v>6.67</v>
      </c>
      <c r="E32" s="67" t="s">
        <v>26</v>
      </c>
      <c r="F32" s="67"/>
      <c r="G32" s="68"/>
      <c r="H32" s="54">
        <v>5.45</v>
      </c>
      <c r="I32" s="54">
        <v>4.82</v>
      </c>
      <c r="J32" s="54">
        <v>2.2200000000000002</v>
      </c>
      <c r="K32" s="54">
        <v>3.45</v>
      </c>
      <c r="L32" s="54">
        <v>4.67</v>
      </c>
      <c r="M32" s="54">
        <v>3.31</v>
      </c>
      <c r="N32" s="54">
        <v>1.65</v>
      </c>
      <c r="O32" s="54">
        <v>2.38</v>
      </c>
      <c r="P32" s="54">
        <v>3.94</v>
      </c>
      <c r="Q32" s="54">
        <v>5.51</v>
      </c>
      <c r="R32" s="54">
        <v>2.38</v>
      </c>
      <c r="S32" s="54">
        <v>4.1500000000000004</v>
      </c>
      <c r="T32" s="54">
        <v>5.14</v>
      </c>
      <c r="U32" s="54">
        <v>4.3099999999999996</v>
      </c>
      <c r="V32" s="54">
        <v>6.38</v>
      </c>
      <c r="W32" s="54">
        <v>4.6900000000000004</v>
      </c>
      <c r="X32" s="54">
        <v>6.13</v>
      </c>
      <c r="Y32" s="54">
        <v>5.01</v>
      </c>
      <c r="Z32" s="54">
        <v>5.08</v>
      </c>
      <c r="AA32" s="54">
        <v>4.46</v>
      </c>
      <c r="AB32" s="54">
        <v>4.2300000000000004</v>
      </c>
      <c r="AC32" s="54">
        <v>4.04</v>
      </c>
      <c r="AD32" s="54">
        <v>2.76</v>
      </c>
      <c r="AE32" s="54">
        <v>6.16</v>
      </c>
      <c r="AF32" s="54">
        <v>5.61</v>
      </c>
      <c r="AG32" s="54">
        <v>6.67</v>
      </c>
      <c r="AH32" s="54">
        <v>6.15</v>
      </c>
      <c r="AI32" s="54">
        <v>4.75</v>
      </c>
      <c r="AJ32" s="54">
        <v>4.79</v>
      </c>
      <c r="AK32" s="54">
        <v>6.17</v>
      </c>
      <c r="AL32" s="53"/>
    </row>
    <row r="33" spans="1:38" ht="12.75" customHeight="1" x14ac:dyDescent="0.2">
      <c r="A33" s="72"/>
      <c r="B33" s="67" t="s">
        <v>4</v>
      </c>
      <c r="C33" s="67"/>
      <c r="D33" s="22"/>
      <c r="E33" s="67" t="s">
        <v>5</v>
      </c>
      <c r="F33" s="67"/>
      <c r="G33" s="68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7" t="s">
        <v>7</v>
      </c>
      <c r="C34" s="67"/>
      <c r="D34" s="23">
        <f>SUM(H34:AL34)</f>
        <v>0</v>
      </c>
      <c r="E34" s="67" t="s">
        <v>8</v>
      </c>
      <c r="F34" s="67"/>
      <c r="G34" s="68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7" t="s">
        <v>9</v>
      </c>
      <c r="C35" s="67"/>
      <c r="D35" s="22">
        <f>COUNTIF(H35:AL35,"y")</f>
        <v>0</v>
      </c>
      <c r="E35" s="67" t="s">
        <v>10</v>
      </c>
      <c r="F35" s="67"/>
      <c r="G35" s="6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3"/>
      <c r="D40" s="83"/>
      <c r="E40" s="83"/>
      <c r="F40" s="83"/>
      <c r="G40" s="83"/>
      <c r="I40" s="33"/>
      <c r="J40" s="33" t="s">
        <v>12</v>
      </c>
      <c r="K40" s="73">
        <f>Dust!K40</f>
        <v>42555</v>
      </c>
      <c r="L40" s="73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tabSelected="1" zoomScale="75" zoomScaleNormal="75" workbookViewId="0">
      <selection activeCell="AA40" sqref="AA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7">
        <f>Dust!B30</f>
        <v>42522</v>
      </c>
      <c r="C30" s="78"/>
      <c r="D30" s="79"/>
      <c r="E30" s="70" t="s">
        <v>0</v>
      </c>
      <c r="F30" s="70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70"/>
      <c r="D31" s="24"/>
      <c r="E31" s="67" t="s">
        <v>2</v>
      </c>
      <c r="F31" s="67"/>
      <c r="G31" s="68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2"/>
      <c r="B32" s="67" t="s">
        <v>3</v>
      </c>
      <c r="C32" s="67"/>
      <c r="D32" s="25">
        <f>MAX(H32:AL32)</f>
        <v>0.37</v>
      </c>
      <c r="E32" s="67" t="s">
        <v>28</v>
      </c>
      <c r="F32" s="67"/>
      <c r="G32" s="68"/>
      <c r="H32" s="63">
        <v>0.09</v>
      </c>
      <c r="I32" s="63">
        <v>0.19</v>
      </c>
      <c r="J32" s="63">
        <v>0</v>
      </c>
      <c r="K32" s="63">
        <v>0</v>
      </c>
      <c r="L32" s="63">
        <v>0</v>
      </c>
      <c r="M32" s="63">
        <v>0</v>
      </c>
      <c r="N32" s="63">
        <v>0.09</v>
      </c>
      <c r="O32" s="63">
        <v>0.19</v>
      </c>
      <c r="P32" s="63">
        <v>0.18</v>
      </c>
      <c r="Q32" s="63">
        <v>0.18</v>
      </c>
      <c r="R32" s="63">
        <v>0.18</v>
      </c>
      <c r="S32" s="63">
        <v>0.23</v>
      </c>
      <c r="T32" s="63">
        <v>0.14000000000000001</v>
      </c>
      <c r="U32" s="63">
        <v>0.28999999999999998</v>
      </c>
      <c r="V32" s="63">
        <v>0.22</v>
      </c>
      <c r="W32" s="63">
        <v>0.23</v>
      </c>
      <c r="X32" s="63">
        <v>0.2</v>
      </c>
      <c r="Y32" s="63">
        <v>0.18</v>
      </c>
      <c r="Z32" s="63">
        <v>0.2</v>
      </c>
      <c r="AA32" s="63">
        <v>0.27</v>
      </c>
      <c r="AB32" s="63">
        <v>0.1</v>
      </c>
      <c r="AC32" s="63">
        <v>0.16</v>
      </c>
      <c r="AD32" s="63">
        <v>0.15</v>
      </c>
      <c r="AE32" s="63">
        <v>0.19</v>
      </c>
      <c r="AF32" s="63">
        <v>0.17</v>
      </c>
      <c r="AG32" s="63">
        <v>0.17</v>
      </c>
      <c r="AH32" s="63">
        <v>0.37</v>
      </c>
      <c r="AI32" s="63">
        <v>0</v>
      </c>
      <c r="AJ32" s="63">
        <v>0.08</v>
      </c>
      <c r="AK32" s="63">
        <v>0.18</v>
      </c>
      <c r="AL32" s="64"/>
    </row>
    <row r="33" spans="1:38" ht="12.75" customHeight="1" x14ac:dyDescent="0.2">
      <c r="A33" s="72"/>
      <c r="B33" s="67" t="s">
        <v>4</v>
      </c>
      <c r="C33" s="67"/>
      <c r="D33" s="22"/>
      <c r="E33" s="67" t="s">
        <v>5</v>
      </c>
      <c r="F33" s="67"/>
      <c r="G33" s="68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7" t="s">
        <v>7</v>
      </c>
      <c r="C34" s="67"/>
      <c r="D34" s="23">
        <f>SUM(H34:AL34)</f>
        <v>0</v>
      </c>
      <c r="E34" s="67" t="s">
        <v>8</v>
      </c>
      <c r="F34" s="67"/>
      <c r="G34" s="68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7" t="s">
        <v>9</v>
      </c>
      <c r="C35" s="67"/>
      <c r="D35" s="22">
        <f>COUNTIF(H35:AL35,"y")</f>
        <v>0</v>
      </c>
      <c r="E35" s="67" t="s">
        <v>10</v>
      </c>
      <c r="F35" s="67"/>
      <c r="G35" s="6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3"/>
      <c r="D40" s="83"/>
      <c r="E40" s="83"/>
      <c r="F40" s="83"/>
      <c r="G40" s="83"/>
      <c r="I40" s="33"/>
      <c r="J40" s="33" t="s">
        <v>12</v>
      </c>
      <c r="K40" s="73">
        <f>Dust!K40</f>
        <v>42555</v>
      </c>
      <c r="L40" s="73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zoomScale="75" zoomScaleNormal="75" workbookViewId="0">
      <selection activeCell="O41" sqref="O41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7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7">
        <f>Dust!B30</f>
        <v>42522</v>
      </c>
      <c r="C30" s="78"/>
      <c r="D30" s="79"/>
      <c r="E30" s="70" t="s">
        <v>0</v>
      </c>
      <c r="F30" s="70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2" t="s">
        <v>1</v>
      </c>
      <c r="B31" s="70"/>
      <c r="C31" s="70"/>
      <c r="D31" s="24"/>
      <c r="E31" s="67" t="s">
        <v>2</v>
      </c>
      <c r="F31" s="67"/>
      <c r="G31" s="68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2"/>
      <c r="B32" s="67" t="s">
        <v>3</v>
      </c>
      <c r="C32" s="67"/>
      <c r="D32" s="25">
        <f>MAX(H32:AL32)</f>
        <v>8.68</v>
      </c>
      <c r="E32" s="67" t="s">
        <v>30</v>
      </c>
      <c r="F32" s="67"/>
      <c r="G32" s="68"/>
      <c r="H32" s="60">
        <v>3.28</v>
      </c>
      <c r="I32" s="60">
        <v>3.54</v>
      </c>
      <c r="J32" s="60">
        <v>0</v>
      </c>
      <c r="K32" s="60">
        <v>0</v>
      </c>
      <c r="L32" s="60">
        <v>0</v>
      </c>
      <c r="M32" s="60">
        <v>3.07</v>
      </c>
      <c r="N32" s="60">
        <v>3.33</v>
      </c>
      <c r="O32" s="60">
        <v>3.89</v>
      </c>
      <c r="P32" s="60">
        <v>5.0599999999999996</v>
      </c>
      <c r="Q32" s="60">
        <v>5.94</v>
      </c>
      <c r="R32" s="60">
        <v>5.59</v>
      </c>
      <c r="S32" s="60">
        <v>5.95</v>
      </c>
      <c r="T32" s="60">
        <v>3.77</v>
      </c>
      <c r="U32" s="60">
        <v>6.84</v>
      </c>
      <c r="V32" s="60">
        <v>8.68</v>
      </c>
      <c r="W32" s="60">
        <v>4.5999999999999996</v>
      </c>
      <c r="X32" s="60">
        <v>5.28</v>
      </c>
      <c r="Y32" s="60">
        <v>5.69</v>
      </c>
      <c r="Z32" s="60">
        <v>7.83</v>
      </c>
      <c r="AA32" s="60">
        <v>6.32</v>
      </c>
      <c r="AB32" s="60">
        <v>5.36</v>
      </c>
      <c r="AC32" s="60">
        <v>4.18</v>
      </c>
      <c r="AD32" s="60">
        <v>3.77</v>
      </c>
      <c r="AE32" s="60">
        <v>3.54</v>
      </c>
      <c r="AF32" s="60">
        <v>4.1900000000000004</v>
      </c>
      <c r="AG32" s="60">
        <v>5.14</v>
      </c>
      <c r="AH32" s="60">
        <v>4.43</v>
      </c>
      <c r="AI32" s="60">
        <v>3.7</v>
      </c>
      <c r="AJ32" s="60">
        <v>3.41</v>
      </c>
      <c r="AK32" s="60">
        <v>2.88</v>
      </c>
      <c r="AL32" s="61"/>
    </row>
    <row r="33" spans="1:38" ht="12.75" customHeight="1" x14ac:dyDescent="0.2">
      <c r="A33" s="72"/>
      <c r="B33" s="67" t="s">
        <v>4</v>
      </c>
      <c r="C33" s="67"/>
      <c r="D33" s="22"/>
      <c r="E33" s="67" t="s">
        <v>5</v>
      </c>
      <c r="F33" s="67"/>
      <c r="G33" s="68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7" t="s">
        <v>7</v>
      </c>
      <c r="C34" s="67"/>
      <c r="D34" s="23">
        <f>SUM(H34:AL34)</f>
        <v>0</v>
      </c>
      <c r="E34" s="67" t="s">
        <v>8</v>
      </c>
      <c r="F34" s="67"/>
      <c r="G34" s="68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7" t="s">
        <v>9</v>
      </c>
      <c r="C35" s="67"/>
      <c r="D35" s="22">
        <f>COUNTIF(H35:AL35,"y")</f>
        <v>0</v>
      </c>
      <c r="E35" s="67" t="s">
        <v>10</v>
      </c>
      <c r="F35" s="67"/>
      <c r="G35" s="68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3"/>
      <c r="D40" s="83"/>
      <c r="E40" s="83"/>
      <c r="F40" s="83"/>
      <c r="G40" s="83"/>
      <c r="I40" s="33"/>
      <c r="J40" s="33" t="s">
        <v>12</v>
      </c>
      <c r="K40" s="73">
        <f>Dust!K40</f>
        <v>42555</v>
      </c>
      <c r="L40" s="73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2016-07-28T23:00:00+00:00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REGU-408-2757249</_dlc_DocId>
    <_dlc_DocIdUrl xmlns="9be56660-2c31-41ef-bc00-23e72f632f2a">
      <Url>https://cyfoethnaturiolcymru.sharepoint.com/teams/Regulatory/Permitting/_layouts/15/DocIdRedir.aspx?ID=REGU-408-2757249</Url>
      <Description>REGU-408-2757249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387092-57BB-496D-BB48-4F4E0C0F23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BBF9C8-16AE-4656-9253-8BA987365F9C}">
  <ds:schemaRefs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sharepoint/v4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9be56660-2c31-41ef-bc00-23e72f632f2a"/>
    <ds:schemaRef ds:uri="7300053d-1c5f-4e78-b9e3-ee8c32344bce"/>
    <ds:schemaRef ds:uri="6e121689-de5b-41b9-a751-bfeda7fa2b07"/>
    <ds:schemaRef ds:uri="859f7ad6-93f6-4205-b62b-a17f28acbba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0EF66A4-650B-4397-805A-14C9BAE70819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5152B070-00B4-406F-98C8-C139D42F1AA9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8F829E04-5091-44B4-A3A9-66A50B9A28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2016-08-02T08:11:11Z</cp:lastPrinted>
  <dcterms:created xsi:type="dcterms:W3CDTF">2010-07-08T15:15:48Z</dcterms:created>
  <dcterms:modified xsi:type="dcterms:W3CDTF">2025-04-25T06:48:56Z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f340af0e-8f0a-41bc-9fa0-df877f69de9b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REGU-408-9181</vt:lpwstr>
  </property>
  <property fmtid="{D5CDD505-2E9C-101B-9397-08002B2CF9AE}" pid="7" name="_dlc_DocIdUrl">
    <vt:lpwstr>https://cyfoethnaturiolcymru.sharepoint.com/teams/Regulatory/Permitting/_layouts/15/DocIdRedir.aspx?ID=REGU-408-9181, REGU-408-9181</vt:lpwstr>
  </property>
  <property fmtid="{D5CDD505-2E9C-101B-9397-08002B2CF9AE}" pid="8" name="MediaServiceImageTags">
    <vt:lpwstr/>
  </property>
</Properties>
</file>