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harts/chart10.xml" ContentType="application/vnd.openxmlformats-officedocument.drawingml.char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Y:\PPC\Returns\2022\Q1\"/>
    </mc:Choice>
  </mc:AlternateContent>
  <xr:revisionPtr revIDLastSave="0" documentId="13_ncr:1_{E9B1DC8E-BE96-40E1-B591-F8CE036994BC}" xr6:coauthVersionLast="47" xr6:coauthVersionMax="47" xr10:uidLastSave="{00000000-0000-0000-0000-000000000000}"/>
  <bookViews>
    <workbookView xWindow="-120" yWindow="-120" windowWidth="20730" windowHeight="11160" firstSheet="1" activeTab="3" xr2:uid="{00000000-000D-0000-FFFF-FFFF00000000}"/>
  </bookViews>
  <sheets>
    <sheet name="Notes" sheetId="2" r:id="rId1"/>
    <sheet name="Summary" sheetId="7" r:id="rId2"/>
    <sheet name="Plots" sheetId="8" r:id="rId3"/>
    <sheet name="Data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8" i="7" l="1"/>
  <c r="Q6" i="7"/>
  <c r="Q5" i="7"/>
  <c r="P8" i="7"/>
  <c r="P6" i="7"/>
  <c r="P5" i="7"/>
  <c r="O8" i="7"/>
  <c r="O6" i="7"/>
  <c r="O5" i="7"/>
  <c r="E6" i="7"/>
  <c r="E5" i="7"/>
  <c r="D5" i="7"/>
  <c r="J5" i="7"/>
  <c r="N12" i="7"/>
  <c r="T7" i="9"/>
  <c r="T8" i="9" s="1"/>
  <c r="T9" i="9" s="1"/>
  <c r="T10" i="9" s="1"/>
  <c r="T11" i="9" s="1"/>
  <c r="T12" i="9" s="1"/>
  <c r="T13" i="9" s="1"/>
  <c r="T14" i="9" s="1"/>
  <c r="T15" i="9" s="1"/>
  <c r="T16" i="9" s="1"/>
  <c r="T17" i="9" s="1"/>
  <c r="T18" i="9" s="1"/>
  <c r="M8" i="7"/>
  <c r="L8" i="7"/>
  <c r="K8" i="7"/>
  <c r="J8" i="7"/>
  <c r="I8" i="7"/>
  <c r="H8" i="7"/>
  <c r="G8" i="7"/>
  <c r="F8" i="7"/>
  <c r="E8" i="7"/>
  <c r="M5" i="7"/>
  <c r="L5" i="7"/>
  <c r="K5" i="7"/>
  <c r="I5" i="7"/>
  <c r="H5" i="7"/>
  <c r="G5" i="7"/>
  <c r="F5" i="7"/>
  <c r="D8" i="7" l="1"/>
  <c r="N9" i="7"/>
  <c r="N10" i="7"/>
  <c r="M6" i="7"/>
  <c r="L6" i="7"/>
  <c r="K6" i="7"/>
  <c r="J6" i="7"/>
  <c r="I6" i="7"/>
  <c r="H6" i="7"/>
  <c r="G6" i="7"/>
  <c r="F6" i="7"/>
  <c r="D6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tc={4904094C-B6F0-44A6-9EE9-B6073B4D3911}</author>
    <author>tc={3D4F1992-8CCE-44E7-BBE5-C706F6085622}</author>
    <author>tc={E29257DC-743D-4C3E-BB49-5801BD38E95E}</author>
    <author>tc={8976A717-20DA-4AF2-9F62-8C59121C360B}</author>
    <author>tc={EA72ED2F-0188-4F1D-8160-8F31BEC0C764}</author>
    <author>tc={3CD93ABC-34E0-4FA0-A783-D62D1444669C}</author>
    <author>tc={E33EB9A1-4A8C-44DF-ACA2-BE71EA9D1179}</author>
    <author>tc={829D99AC-AACC-490C-8AA0-D43DB528BD5B}</author>
    <author>tc={470FC971-409D-4287-AB05-947B3C249E0F}</author>
    <author>tc={33F5CBD1-D839-41C0-9314-3B7211CF8C93}</author>
  </authors>
  <commentList>
    <comment ref="C6" authorId="0" shapeId="0" xr:uid="{4904094C-B6F0-44A6-9EE9-B6073B4D3911}">
      <text>
        <t>[Threaded comment]
Your version of Excel allows you to read this threaded comment; however, any edits to it will get removed if the file is opened in a newer version of Excel. Learn more: https://go.microsoft.com/fwlink/?linkid=870924
Comment:
    Monthly Part A: S5N_22_09A</t>
      </text>
    </comment>
    <comment ref="C23" authorId="1" shapeId="0" xr:uid="{3D4F1992-8CCE-44E7-BBE5-C706F6085622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Plant Stop</t>
      </text>
    </comment>
    <comment ref="C37" authorId="2" shapeId="0" xr:uid="{E29257DC-743D-4C3E-BB49-5801BD38E95E}">
      <text>
        <t>[Threaded comment]
Your version of Excel allows you to read this threaded comment; however, any edits to it will get removed if the file is opened in a newer version of Excel. Learn more: https://go.microsoft.com/fwlink/?linkid=870924
Comment:
    Monthly Part A: S5N_22_18A</t>
      </text>
    </comment>
    <comment ref="C57" authorId="3" shapeId="0" xr:uid="{8976A717-20DA-4AF2-9F62-8C59121C360B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Plant Shutdown</t>
      </text>
    </comment>
    <comment ref="C58" authorId="4" shapeId="0" xr:uid="{EA72ED2F-0188-4F1D-8160-8F31BEC0C764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Plant Shutdown</t>
      </text>
    </comment>
    <comment ref="C59" authorId="5" shapeId="0" xr:uid="{3CD93ABC-34E0-4FA0-A783-D62D1444669C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Plant Shutdown</t>
      </text>
    </comment>
    <comment ref="C60" authorId="6" shapeId="0" xr:uid="{E33EB9A1-4A8C-44DF-ACA2-BE71EA9D1179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Plant Shutdown</t>
      </text>
    </comment>
    <comment ref="C65" authorId="7" shapeId="0" xr:uid="{829D99AC-AACC-490C-8AA0-D43DB528BD5B}">
      <text>
        <t>[Threaded comment]
Your version of Excel allows you to read this threaded comment; however, any edits to it will get removed if the file is opened in a newer version of Excel. Learn more: https://go.microsoft.com/fwlink/?linkid=870924
Comment:
    Monthly Part A: S5N_22_31A</t>
      </text>
    </comment>
    <comment ref="K72" authorId="8" shapeId="0" xr:uid="{470FC971-409D-4287-AB05-947B3C249E0F}">
      <text>
        <t>[Threaded comment]
Your version of Excel allows you to read this threaded comment; however, any edits to it will get removed if the file is opened in a newer version of Excel. Learn more: https://go.microsoft.com/fwlink/?linkid=870924
Comment:
    S5N_22_20A</t>
      </text>
    </comment>
    <comment ref="D73" authorId="9" shapeId="0" xr:uid="{33F5CBD1-D839-41C0-9314-3B7211CF8C93}">
      <text>
        <t>[Threaded comment]
Your version of Excel allows you to read this threaded comment; however, any edits to it will get removed if the file is opened in a newer version of Excel. Learn more: https://go.microsoft.com/fwlink/?linkid=870924
Comment:
    S5N_22_21A</t>
      </text>
    </comment>
  </commentList>
</comments>
</file>

<file path=xl/sharedStrings.xml><?xml version="1.0" encoding="utf-8"?>
<sst xmlns="http://schemas.openxmlformats.org/spreadsheetml/2006/main" count="124" uniqueCount="83">
  <si>
    <t>Date</t>
  </si>
  <si>
    <t>Measured</t>
  </si>
  <si>
    <t>Limit</t>
  </si>
  <si>
    <t>Daily means</t>
  </si>
  <si>
    <t>Minimum</t>
  </si>
  <si>
    <t>Maximum</t>
  </si>
  <si>
    <t>No. &gt; Limit</t>
  </si>
  <si>
    <t>Reference conditions</t>
  </si>
  <si>
    <t>Uncertainty</t>
  </si>
  <si>
    <t>95% confidence interval for carbon monoxide is taken to be 10%</t>
  </si>
  <si>
    <t>95% confidence interval for dust is taken to be 30%</t>
  </si>
  <si>
    <t>95% confidence interval for sulphur dioxide is taken to be 20%</t>
  </si>
  <si>
    <t>95% confidence interval for nitrogen oxides is taken to be 20%</t>
  </si>
  <si>
    <t>Concentrations in this spreadsheet are reported after having subtracted the value of the 95% confidence interval (see Section 3.6.7 of the permit):</t>
  </si>
  <si>
    <t>Normal operating conditions</t>
  </si>
  <si>
    <t>Parameter</t>
  </si>
  <si>
    <t>Level representing abnormal conditions</t>
  </si>
  <si>
    <t>Boiler oxygen</t>
  </si>
  <si>
    <t>&gt;17% oxygen</t>
  </si>
  <si>
    <t>Fuel input</t>
  </si>
  <si>
    <t>Plant</t>
  </si>
  <si>
    <t>All boilers</t>
  </si>
  <si>
    <t>A51, A52A, A52B, A53 and A62</t>
  </si>
  <si>
    <t>A50 (Service Boilers)</t>
  </si>
  <si>
    <t>&lt;50% BFG by thermal input</t>
  </si>
  <si>
    <t>&lt;35% BFG by thermal input</t>
  </si>
  <si>
    <t>All concentrations in this spreadsheet are reported in dry air at a temperature of 273K, at a pressure of 101.3 kPa and with an oxygen content of 3% dry</t>
  </si>
  <si>
    <t>The document "Power Plant Boiler Abnormal Conditions" sets out the criteria for excluding emissions monitoring data from permitting or other reporting obligations:</t>
  </si>
  <si>
    <t>Source</t>
  </si>
  <si>
    <t>A55</t>
  </si>
  <si>
    <t>Description</t>
  </si>
  <si>
    <t>Morfa main stack</t>
  </si>
  <si>
    <t>A1</t>
  </si>
  <si>
    <t>Sinter plant main stack</t>
  </si>
  <si>
    <t>A2</t>
  </si>
  <si>
    <t>Sinter plant deduster stack</t>
  </si>
  <si>
    <t>A8A</t>
  </si>
  <si>
    <t>BF4 casthouse fume extraction North</t>
  </si>
  <si>
    <t>BF4 casthouse fume extraction South</t>
  </si>
  <si>
    <t>A9</t>
  </si>
  <si>
    <t>A8B</t>
  </si>
  <si>
    <t>BF5 casthouse fume extraction</t>
  </si>
  <si>
    <t>A10</t>
  </si>
  <si>
    <t>A10A</t>
  </si>
  <si>
    <t>A14</t>
  </si>
  <si>
    <t>A15</t>
  </si>
  <si>
    <t>A16</t>
  </si>
  <si>
    <t>A63</t>
  </si>
  <si>
    <t>Hot metal fume extraction no. 2</t>
  </si>
  <si>
    <t>Iron desulphurisation/hot metal pouring fume extraction plant stack</t>
  </si>
  <si>
    <t>Secondary fume extraction stack North</t>
  </si>
  <si>
    <t>Secondary fume extraction stack Centre</t>
  </si>
  <si>
    <t>Secondary fume extraction stack South</t>
  </si>
  <si>
    <t>CASOB/ desulph fume extraction plant</t>
  </si>
  <si>
    <t>Limits</t>
  </si>
  <si>
    <t>BF  and BOS plant sources</t>
  </si>
  <si>
    <t>NOTES</t>
  </si>
  <si>
    <t>Measured concentrations - daily means (mg/m³)</t>
  </si>
  <si>
    <t>Weekly mean</t>
  </si>
  <si>
    <t>Week commencing</t>
  </si>
  <si>
    <t>Dust concentrations in mg/m³ (except A55 as % obscuration), reported as measured (uncertainty not taken into account)</t>
  </si>
  <si>
    <t>Obscuration %</t>
  </si>
  <si>
    <t>Hot metal fume extraction
no. 2</t>
  </si>
  <si>
    <r>
      <t>Sinter plant main stack (NO</t>
    </r>
    <r>
      <rPr>
        <vertAlign val="subscript"/>
        <sz val="11"/>
        <color theme="1"/>
        <rFont val="Arial"/>
        <family val="2"/>
      </rPr>
      <t>X</t>
    </r>
    <r>
      <rPr>
        <sz val="11"/>
        <color theme="1"/>
        <rFont val="Arial"/>
        <family val="2"/>
      </rPr>
      <t>)</t>
    </r>
  </si>
  <si>
    <r>
      <t>Sinter plant main stack (SO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</si>
  <si>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t>Sinter plant main stack (Particulate)</t>
  </si>
  <si>
    <t>S5N_22_19A</t>
  </si>
  <si>
    <t>S5N_21_72A</t>
  </si>
  <si>
    <t>S5N_21_48A</t>
  </si>
  <si>
    <t>S5N_22_01A</t>
  </si>
  <si>
    <t>S5N_22_02A</t>
  </si>
  <si>
    <t>S5N_22_04A</t>
  </si>
  <si>
    <t>S5N_22_07A</t>
  </si>
  <si>
    <t>S5N_22_10A</t>
  </si>
  <si>
    <t>S5N_22_11A</t>
  </si>
  <si>
    <t>S5N_22_14A</t>
  </si>
  <si>
    <t>S5N_22_15A</t>
  </si>
  <si>
    <r>
      <t>Sinter Plant Main Stack 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&amp; NO</t>
    </r>
    <r>
      <rPr>
        <vertAlign val="subscript"/>
        <sz val="11"/>
        <color theme="1"/>
        <rFont val="Arial"/>
        <family val="2"/>
      </rPr>
      <t>X</t>
    </r>
  </si>
  <si>
    <t>Sinter plant main stack
(particulate)</t>
  </si>
  <si>
    <r>
      <t>Sinter plant main stack
(NO</t>
    </r>
    <r>
      <rPr>
        <vertAlign val="subscript"/>
        <sz val="10"/>
        <color theme="1"/>
        <rFont val="Arial"/>
        <family val="2"/>
      </rPr>
      <t>X</t>
    </r>
    <r>
      <rPr>
        <sz val="10"/>
        <color theme="1"/>
        <rFont val="Arial"/>
        <family val="2"/>
      </rPr>
      <t>)</t>
    </r>
  </si>
  <si>
    <r>
      <t>Sinter plant main stack
(SO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)</t>
    </r>
  </si>
  <si>
    <t>S5N_22_33A</t>
  </si>
  <si>
    <t>Fan out for inspection and repair as discussed with NRW - See submission: A10A Fume Extraction 004_28042022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</si>
</sst>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mmm\ dd\ yyyy"/>
    <numFmt numFmtId="166" formatCode="[$-F800]dddd\,\ mmmm\ dd\,\ yyyy"/>
  </numFmts>
  <fonts count="20" x14ac:knownFonts="1"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sz val="11"/>
      <color theme="0"/>
      <name val="Arial"/>
      <family val="2"/>
    </font>
    <font>
      <vertAlign val="subscript"/>
      <sz val="11"/>
      <color theme="1"/>
      <name val="Arial"/>
      <family val="2"/>
    </font>
    <font>
      <sz val="10"/>
      <name val="Arial"/>
    </font>
    <font>
      <b/>
      <sz val="10"/>
      <color theme="1"/>
      <name val="Arial"/>
      <family val="2"/>
    </font>
    <font>
      <vertAlign val="subscript"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 applyFont="0" applyFill="0" applyBorder="0" applyAlignment="0" applyProtection="0"/>
    <xf numFmtId="0" fontId="6" fillId="0" borderId="0"/>
    <xf numFmtId="0" fontId="17" fillId="0" borderId="0" applyFont="0" applyFill="0" applyBorder="0" applyAlignment="0" applyProtection="0"/>
    <xf numFmtId="0" fontId="2" fillId="0" borderId="0"/>
  </cellStyleXfs>
  <cellXfs count="120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7" fillId="0" borderId="0" xfId="0" applyFont="1"/>
    <xf numFmtId="0" fontId="0" fillId="0" borderId="0" xfId="0" applyFont="1" applyAlignment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0" fillId="0" borderId="8" xfId="0" applyBorder="1"/>
    <xf numFmtId="0" fontId="0" fillId="0" borderId="9" xfId="0" applyBorder="1"/>
    <xf numFmtId="0" fontId="6" fillId="0" borderId="0" xfId="1"/>
    <xf numFmtId="0" fontId="6" fillId="0" borderId="0" xfId="1" applyAlignment="1">
      <alignment horizontal="right"/>
    </xf>
    <xf numFmtId="0" fontId="6" fillId="0" borderId="0" xfId="1" applyAlignment="1">
      <alignment vertical="top"/>
    </xf>
    <xf numFmtId="0" fontId="6" fillId="0" borderId="0" xfId="1" applyAlignment="1">
      <alignment horizontal="right" vertical="top" wrapText="1"/>
    </xf>
    <xf numFmtId="164" fontId="6" fillId="0" borderId="0" xfId="1" applyNumberFormat="1"/>
    <xf numFmtId="164" fontId="6" fillId="0" borderId="0" xfId="1" applyNumberFormat="1" applyAlignment="1">
      <alignment horizontal="right"/>
    </xf>
    <xf numFmtId="0" fontId="6" fillId="0" borderId="0" xfId="1" applyBorder="1"/>
    <xf numFmtId="0" fontId="6" fillId="0" borderId="0" xfId="1" applyBorder="1" applyAlignment="1">
      <alignment vertical="top"/>
    </xf>
    <xf numFmtId="165" fontId="10" fillId="0" borderId="0" xfId="0" applyNumberFormat="1" applyFont="1" applyBorder="1" applyAlignment="1">
      <alignment horizontal="left"/>
    </xf>
    <xf numFmtId="0" fontId="6" fillId="0" borderId="0" xfId="1" applyNumberFormat="1"/>
    <xf numFmtId="0" fontId="12" fillId="0" borderId="0" xfId="0" applyFont="1"/>
    <xf numFmtId="0" fontId="10" fillId="0" borderId="0" xfId="0" applyFont="1"/>
    <xf numFmtId="0" fontId="10" fillId="0" borderId="0" xfId="0" applyFont="1" applyBorder="1"/>
    <xf numFmtId="0" fontId="12" fillId="0" borderId="0" xfId="0" applyFont="1" applyBorder="1" applyAlignment="1">
      <alignment horizontal="left"/>
    </xf>
    <xf numFmtId="0" fontId="0" fillId="0" borderId="0" xfId="0" applyFont="1"/>
    <xf numFmtId="0" fontId="0" fillId="0" borderId="0" xfId="0" applyFont="1" applyBorder="1"/>
    <xf numFmtId="0" fontId="0" fillId="0" borderId="5" xfId="0" applyFont="1" applyBorder="1"/>
    <xf numFmtId="164" fontId="0" fillId="0" borderId="5" xfId="0" applyNumberFormat="1" applyFont="1" applyBorder="1"/>
    <xf numFmtId="0" fontId="0" fillId="0" borderId="10" xfId="0" applyFont="1" applyBorder="1"/>
    <xf numFmtId="164" fontId="0" fillId="0" borderId="10" xfId="0" applyNumberFormat="1" applyFont="1" applyBorder="1"/>
    <xf numFmtId="0" fontId="0" fillId="0" borderId="10" xfId="0" applyNumberFormat="1" applyFont="1" applyBorder="1"/>
    <xf numFmtId="0" fontId="0" fillId="2" borderId="0" xfId="0" applyFill="1"/>
    <xf numFmtId="0" fontId="0" fillId="2" borderId="0" xfId="0" applyFont="1" applyFill="1"/>
    <xf numFmtId="0" fontId="0" fillId="2" borderId="0" xfId="0" applyFont="1" applyFill="1" applyBorder="1"/>
    <xf numFmtId="1" fontId="0" fillId="0" borderId="10" xfId="0" applyNumberFormat="1" applyFont="1" applyBorder="1"/>
    <xf numFmtId="0" fontId="6" fillId="0" borderId="0" xfId="1" applyAlignment="1">
      <alignment horizontal="right"/>
    </xf>
    <xf numFmtId="2" fontId="6" fillId="0" borderId="0" xfId="1" applyNumberFormat="1" applyFill="1" applyAlignment="1">
      <alignment horizontal="right"/>
    </xf>
    <xf numFmtId="2" fontId="13" fillId="0" borderId="0" xfId="1" applyNumberFormat="1" applyFont="1" applyFill="1" applyAlignment="1">
      <alignment horizontal="right"/>
    </xf>
    <xf numFmtId="0" fontId="5" fillId="0" borderId="0" xfId="1" applyFont="1" applyFill="1" applyAlignment="1">
      <alignment horizontal="right" wrapText="1"/>
    </xf>
    <xf numFmtId="0" fontId="4" fillId="0" borderId="0" xfId="1" applyFont="1" applyAlignment="1">
      <alignment horizontal="right"/>
    </xf>
    <xf numFmtId="0" fontId="5" fillId="0" borderId="0" xfId="1" applyFont="1" applyFill="1" applyAlignment="1"/>
    <xf numFmtId="0" fontId="6" fillId="0" borderId="0" xfId="1" applyFill="1" applyAlignment="1"/>
    <xf numFmtId="0" fontId="6" fillId="0" borderId="0" xfId="1" applyAlignment="1">
      <alignment horizontal="right"/>
    </xf>
    <xf numFmtId="165" fontId="15" fillId="0" borderId="0" xfId="0" applyNumberFormat="1" applyFont="1" applyBorder="1" applyAlignment="1">
      <alignment horizontal="left"/>
    </xf>
    <xf numFmtId="0" fontId="15" fillId="0" borderId="0" xfId="1" applyNumberFormat="1" applyFont="1"/>
    <xf numFmtId="2" fontId="10" fillId="0" borderId="0" xfId="0" applyNumberFormat="1" applyFont="1" applyFill="1" applyAlignment="1">
      <alignment horizontal="right"/>
    </xf>
    <xf numFmtId="2" fontId="13" fillId="0" borderId="0" xfId="0" applyNumberFormat="1" applyFont="1" applyFill="1" applyAlignment="1">
      <alignment horizontal="right"/>
    </xf>
    <xf numFmtId="2" fontId="15" fillId="0" borderId="0" xfId="1" applyNumberFormat="1" applyFont="1" applyFill="1" applyAlignment="1">
      <alignment horizontal="right"/>
    </xf>
    <xf numFmtId="2" fontId="3" fillId="0" borderId="0" xfId="1" applyNumberFormat="1" applyFont="1" applyFill="1" applyAlignment="1">
      <alignment horizontal="right"/>
    </xf>
    <xf numFmtId="2" fontId="3" fillId="0" borderId="0" xfId="1" applyNumberFormat="1" applyFont="1" applyFill="1" applyAlignment="1">
      <alignment vertical="top" wrapText="1"/>
    </xf>
    <xf numFmtId="2" fontId="3" fillId="0" borderId="0" xfId="1" applyNumberFormat="1" applyFont="1" applyFill="1"/>
    <xf numFmtId="2" fontId="3" fillId="0" borderId="0" xfId="1" applyNumberFormat="1" applyFont="1" applyFill="1" applyAlignment="1">
      <alignment vertical="center" wrapText="1"/>
    </xf>
    <xf numFmtId="2" fontId="3" fillId="0" borderId="0" xfId="1" applyNumberFormat="1" applyFont="1" applyFill="1" applyAlignment="1">
      <alignment vertical="center"/>
    </xf>
    <xf numFmtId="2" fontId="14" fillId="0" borderId="0" xfId="1" applyNumberFormat="1" applyFont="1" applyFill="1" applyAlignment="1">
      <alignment vertical="center" wrapText="1"/>
    </xf>
    <xf numFmtId="2" fontId="14" fillId="0" borderId="0" xfId="1" applyNumberFormat="1" applyFont="1" applyFill="1" applyAlignment="1">
      <alignment vertical="center"/>
    </xf>
    <xf numFmtId="2" fontId="14" fillId="0" borderId="0" xfId="1" applyNumberFormat="1" applyFont="1" applyFill="1" applyAlignment="1">
      <alignment vertical="top" wrapText="1"/>
    </xf>
    <xf numFmtId="166" fontId="10" fillId="0" borderId="0" xfId="0" applyNumberFormat="1" applyFont="1" applyFill="1" applyBorder="1" applyAlignment="1">
      <alignment horizontal="left"/>
    </xf>
    <xf numFmtId="166" fontId="10" fillId="0" borderId="0" xfId="1" applyNumberFormat="1" applyFont="1" applyFill="1" applyAlignment="1">
      <alignment horizontal="left"/>
    </xf>
    <xf numFmtId="2" fontId="10" fillId="0" borderId="0" xfId="1" applyNumberFormat="1" applyFont="1" applyFill="1"/>
    <xf numFmtId="2" fontId="13" fillId="0" borderId="0" xfId="1" applyNumberFormat="1" applyFont="1" applyFill="1"/>
    <xf numFmtId="0" fontId="6" fillId="0" borderId="0" xfId="1" applyFill="1"/>
    <xf numFmtId="0" fontId="4" fillId="0" borderId="0" xfId="1" applyFont="1" applyFill="1"/>
    <xf numFmtId="0" fontId="2" fillId="0" borderId="0" xfId="1" applyFont="1" applyAlignment="1">
      <alignment horizontal="right"/>
    </xf>
    <xf numFmtId="0" fontId="2" fillId="0" borderId="0" xfId="1" applyFont="1" applyFill="1" applyAlignment="1">
      <alignment horizontal="left"/>
    </xf>
    <xf numFmtId="0" fontId="3" fillId="0" borderId="0" xfId="1" applyFont="1" applyFill="1" applyAlignment="1">
      <alignment horizontal="left"/>
    </xf>
    <xf numFmtId="0" fontId="3" fillId="0" borderId="0" xfId="1" applyFont="1" applyFill="1" applyAlignment="1">
      <alignment horizontal="right"/>
    </xf>
    <xf numFmtId="0" fontId="6" fillId="0" borderId="0" xfId="1" applyFill="1" applyAlignment="1">
      <alignment horizontal="right"/>
    </xf>
    <xf numFmtId="0" fontId="2" fillId="0" borderId="0" xfId="1" applyFont="1" applyFill="1"/>
    <xf numFmtId="1" fontId="6" fillId="0" borderId="0" xfId="1" applyNumberFormat="1" applyFill="1"/>
    <xf numFmtId="0" fontId="2" fillId="0" borderId="0" xfId="1" applyFont="1"/>
    <xf numFmtId="0" fontId="2" fillId="0" borderId="0" xfId="1" applyFont="1" applyAlignment="1">
      <alignment vertical="top" wrapText="1"/>
    </xf>
    <xf numFmtId="164" fontId="0" fillId="0" borderId="11" xfId="0" applyNumberFormat="1" applyFont="1" applyBorder="1"/>
    <xf numFmtId="0" fontId="0" fillId="0" borderId="12" xfId="0" applyNumberFormat="1" applyFont="1" applyBorder="1"/>
    <xf numFmtId="0" fontId="0" fillId="0" borderId="5" xfId="0" applyFont="1" applyFill="1" applyBorder="1"/>
    <xf numFmtId="0" fontId="0" fillId="0" borderId="17" xfId="0" applyFont="1" applyBorder="1"/>
    <xf numFmtId="0" fontId="9" fillId="0" borderId="18" xfId="1" applyFont="1" applyBorder="1" applyAlignment="1">
      <alignment horizontal="right"/>
    </xf>
    <xf numFmtId="0" fontId="9" fillId="0" borderId="19" xfId="1" applyFont="1" applyBorder="1" applyAlignment="1">
      <alignment horizontal="right"/>
    </xf>
    <xf numFmtId="0" fontId="9" fillId="0" borderId="20" xfId="1" applyFont="1" applyBorder="1" applyAlignment="1">
      <alignment horizontal="right"/>
    </xf>
    <xf numFmtId="0" fontId="0" fillId="0" borderId="23" xfId="0" applyFont="1" applyBorder="1" applyAlignment="1">
      <alignment vertical="top"/>
    </xf>
    <xf numFmtId="0" fontId="9" fillId="0" borderId="13" xfId="1" applyFont="1" applyBorder="1" applyAlignment="1">
      <alignment horizontal="right" vertical="top" wrapText="1"/>
    </xf>
    <xf numFmtId="0" fontId="9" fillId="0" borderId="10" xfId="1" applyFont="1" applyBorder="1" applyAlignment="1">
      <alignment horizontal="right" vertical="top" wrapText="1"/>
    </xf>
    <xf numFmtId="0" fontId="11" fillId="0" borderId="10" xfId="1" applyFont="1" applyBorder="1" applyAlignment="1">
      <alignment horizontal="right" vertical="top" wrapText="1"/>
    </xf>
    <xf numFmtId="0" fontId="9" fillId="0" borderId="24" xfId="1" applyFont="1" applyBorder="1" applyAlignment="1">
      <alignment horizontal="right" vertical="top" wrapText="1"/>
    </xf>
    <xf numFmtId="0" fontId="0" fillId="0" borderId="19" xfId="0" applyFont="1" applyBorder="1"/>
    <xf numFmtId="164" fontId="0" fillId="0" borderId="19" xfId="0" applyNumberFormat="1" applyFont="1" applyBorder="1"/>
    <xf numFmtId="164" fontId="0" fillId="0" borderId="19" xfId="0" applyNumberFormat="1" applyFont="1" applyFill="1" applyBorder="1"/>
    <xf numFmtId="164" fontId="0" fillId="0" borderId="26" xfId="0" applyNumberFormat="1" applyFont="1" applyFill="1" applyBorder="1"/>
    <xf numFmtId="0" fontId="0" fillId="0" borderId="19" xfId="0" applyFont="1" applyFill="1" applyBorder="1"/>
    <xf numFmtId="0" fontId="0" fillId="0" borderId="27" xfId="0" applyFill="1" applyBorder="1"/>
    <xf numFmtId="0" fontId="0" fillId="0" borderId="29" xfId="0" applyFill="1" applyBorder="1"/>
    <xf numFmtId="0" fontId="0" fillId="0" borderId="22" xfId="0" applyFont="1" applyBorder="1"/>
    <xf numFmtId="0" fontId="0" fillId="0" borderId="22" xfId="0" applyNumberFormat="1" applyFont="1" applyFill="1" applyBorder="1"/>
    <xf numFmtId="0" fontId="0" fillId="0" borderId="22" xfId="0" applyNumberFormat="1" applyFont="1" applyBorder="1"/>
    <xf numFmtId="0" fontId="0" fillId="0" borderId="30" xfId="0" applyNumberFormat="1" applyFont="1" applyBorder="1"/>
    <xf numFmtId="0" fontId="0" fillId="0" borderId="22" xfId="0" applyFont="1" applyFill="1" applyBorder="1"/>
    <xf numFmtId="0" fontId="0" fillId="0" borderId="31" xfId="0" applyFill="1" applyBorder="1"/>
    <xf numFmtId="164" fontId="0" fillId="0" borderId="26" xfId="0" applyNumberFormat="1" applyFont="1" applyBorder="1"/>
    <xf numFmtId="164" fontId="0" fillId="0" borderId="27" xfId="0" applyNumberFormat="1" applyFont="1" applyFill="1" applyBorder="1"/>
    <xf numFmtId="164" fontId="0" fillId="0" borderId="29" xfId="0" applyNumberFormat="1" applyFont="1" applyBorder="1"/>
    <xf numFmtId="0" fontId="0" fillId="0" borderId="31" xfId="0" applyNumberFormat="1" applyFont="1" applyBorder="1"/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5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2" fontId="8" fillId="0" borderId="0" xfId="1" applyNumberFormat="1" applyFont="1" applyFill="1" applyAlignment="1">
      <alignment horizontal="center" vertical="center"/>
    </xf>
    <xf numFmtId="2" fontId="18" fillId="0" borderId="0" xfId="1" applyNumberFormat="1" applyFont="1" applyFill="1" applyAlignment="1">
      <alignment horizontal="center" vertical="center" wrapText="1"/>
    </xf>
    <xf numFmtId="2" fontId="12" fillId="0" borderId="0" xfId="0" applyNumberFormat="1" applyFont="1" applyFill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1" fillId="0" borderId="0" xfId="1" applyFont="1" applyAlignment="1">
      <alignment horizontal="right" vertical="top" wrapText="1"/>
    </xf>
    <xf numFmtId="0" fontId="6" fillId="0" borderId="0" xfId="1" applyAlignment="1">
      <alignment horizontal="right" vertical="top" wrapText="1"/>
    </xf>
    <xf numFmtId="0" fontId="2" fillId="0" borderId="0" xfId="1" applyFont="1" applyAlignment="1">
      <alignment horizontal="right" vertical="top" wrapText="1"/>
    </xf>
    <xf numFmtId="0" fontId="12" fillId="0" borderId="0" xfId="0" applyFont="1" applyAlignment="1">
      <alignment horizontal="right"/>
    </xf>
    <xf numFmtId="0" fontId="6" fillId="0" borderId="0" xfId="1" applyAlignment="1">
      <alignment horizontal="right"/>
    </xf>
  </cellXfs>
  <cellStyles count="4">
    <cellStyle name="Normal" xfId="0" builtinId="0"/>
    <cellStyle name="Normal 2" xfId="1" xr:uid="{FF683E16-6A62-4940-A5D5-514EB64F8FCB}"/>
    <cellStyle name="Normal 2 2" xfId="3" xr:uid="{05ECE19F-1CA1-41F2-A203-7FD31E0DB3C9}"/>
    <cellStyle name="Normal 3" xfId="2" xr:uid="{91246AB5-D6E1-4D4E-B12B-57DB3C52EF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Data!$C$6:$C$97</c:f>
              <c:numCache>
                <c:formatCode>0.00</c:formatCode>
                <c:ptCount val="92"/>
                <c:pt idx="0">
                  <c:v>40.869146205357147</c:v>
                </c:pt>
                <c:pt idx="1">
                  <c:v>45.645883694334245</c:v>
                </c:pt>
                <c:pt idx="2">
                  <c:v>42.610144307076645</c:v>
                </c:pt>
                <c:pt idx="3">
                  <c:v>44.354753014081844</c:v>
                </c:pt>
                <c:pt idx="4">
                  <c:v>45.392853428524141</c:v>
                </c:pt>
                <c:pt idx="5">
                  <c:v>27.064111072675896</c:v>
                </c:pt>
                <c:pt idx="6">
                  <c:v>28.937146542270344</c:v>
                </c:pt>
                <c:pt idx="7">
                  <c:v>29.235940976043718</c:v>
                </c:pt>
                <c:pt idx="8">
                  <c:v>35.775039044415465</c:v>
                </c:pt>
                <c:pt idx="9">
                  <c:v>44.884644917052434</c:v>
                </c:pt>
                <c:pt idx="10">
                  <c:v>58.924794706416833</c:v>
                </c:pt>
                <c:pt idx="11">
                  <c:v>51.951329888850907</c:v>
                </c:pt>
                <c:pt idx="12">
                  <c:v>52.573900590043117</c:v>
                </c:pt>
                <c:pt idx="13">
                  <c:v>57.71665845114088</c:v>
                </c:pt>
                <c:pt idx="14">
                  <c:v>53.447400500916267</c:v>
                </c:pt>
                <c:pt idx="15">
                  <c:v>48.484479906754437</c:v>
                </c:pt>
                <c:pt idx="16">
                  <c:v>42.708424936037986</c:v>
                </c:pt>
                <c:pt idx="17">
                  <c:v>4.3258101851851851E-3</c:v>
                </c:pt>
                <c:pt idx="18">
                  <c:v>40.449726754341334</c:v>
                </c:pt>
                <c:pt idx="19">
                  <c:v>52.577318612557846</c:v>
                </c:pt>
                <c:pt idx="20">
                  <c:v>36.458191000622733</c:v>
                </c:pt>
                <c:pt idx="21">
                  <c:v>32.828154781675124</c:v>
                </c:pt>
                <c:pt idx="22">
                  <c:v>38.003470840774312</c:v>
                </c:pt>
                <c:pt idx="23">
                  <c:v>31.307531365837534</c:v>
                </c:pt>
                <c:pt idx="24">
                  <c:v>36.635644732188794</c:v>
                </c:pt>
                <c:pt idx="25">
                  <c:v>35.553681289189882</c:v>
                </c:pt>
                <c:pt idx="26">
                  <c:v>37.72580173493904</c:v>
                </c:pt>
                <c:pt idx="27">
                  <c:v>46.070472803372212</c:v>
                </c:pt>
                <c:pt idx="28">
                  <c:v>56.287098466906819</c:v>
                </c:pt>
                <c:pt idx="29">
                  <c:v>34.231308699508482</c:v>
                </c:pt>
                <c:pt idx="30">
                  <c:v>54.593087418075086</c:v>
                </c:pt>
                <c:pt idx="31">
                  <c:v>57.278066017453696</c:v>
                </c:pt>
                <c:pt idx="32">
                  <c:v>49.032696506897992</c:v>
                </c:pt>
                <c:pt idx="33">
                  <c:v>34.614346610232083</c:v>
                </c:pt>
                <c:pt idx="34">
                  <c:v>43.933593186598578</c:v>
                </c:pt>
                <c:pt idx="35">
                  <c:v>46.190592997072692</c:v>
                </c:pt>
                <c:pt idx="36">
                  <c:v>33.379408487279065</c:v>
                </c:pt>
                <c:pt idx="37">
                  <c:v>51.965349754050891</c:v>
                </c:pt>
                <c:pt idx="38">
                  <c:v>44.436599405217748</c:v>
                </c:pt>
                <c:pt idx="39">
                  <c:v>57.83440066954816</c:v>
                </c:pt>
                <c:pt idx="40">
                  <c:v>18.189790882982496</c:v>
                </c:pt>
                <c:pt idx="41">
                  <c:v>76.54674405214017</c:v>
                </c:pt>
                <c:pt idx="42">
                  <c:v>67.483688784904444</c:v>
                </c:pt>
                <c:pt idx="43">
                  <c:v>40.725885905022679</c:v>
                </c:pt>
                <c:pt idx="44">
                  <c:v>50.495867043672206</c:v>
                </c:pt>
                <c:pt idx="45">
                  <c:v>23.143542768575212</c:v>
                </c:pt>
                <c:pt idx="46">
                  <c:v>41.823446236631519</c:v>
                </c:pt>
                <c:pt idx="47">
                  <c:v>38.073173182584235</c:v>
                </c:pt>
                <c:pt idx="48">
                  <c:v>39.606336575320469</c:v>
                </c:pt>
                <c:pt idx="49">
                  <c:v>18.744641498921013</c:v>
                </c:pt>
                <c:pt idx="50">
                  <c:v>42.386727951532798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45.805464370065948</c:v>
                </c:pt>
                <c:pt idx="56">
                  <c:v>20.342840506836335</c:v>
                </c:pt>
                <c:pt idx="57">
                  <c:v>29.619923462547398</c:v>
                </c:pt>
                <c:pt idx="58">
                  <c:v>47.298195007718732</c:v>
                </c:pt>
                <c:pt idx="59">
                  <c:v>40.481402271065889</c:v>
                </c:pt>
                <c:pt idx="60">
                  <c:v>39.359358199936416</c:v>
                </c:pt>
                <c:pt idx="61">
                  <c:v>43.273767834350487</c:v>
                </c:pt>
                <c:pt idx="62">
                  <c:v>30.719269940352635</c:v>
                </c:pt>
                <c:pt idx="63">
                  <c:v>52.458453263671153</c:v>
                </c:pt>
                <c:pt idx="64">
                  <c:v>24.848311324137079</c:v>
                </c:pt>
                <c:pt idx="65">
                  <c:v>43.863247251157389</c:v>
                </c:pt>
                <c:pt idx="66">
                  <c:v>37.841567224436368</c:v>
                </c:pt>
                <c:pt idx="67">
                  <c:v>41.608901700440143</c:v>
                </c:pt>
                <c:pt idx="68">
                  <c:v>39.691178283432798</c:v>
                </c:pt>
                <c:pt idx="69">
                  <c:v>34.028562912807814</c:v>
                </c:pt>
                <c:pt idx="70">
                  <c:v>40.165171550313211</c:v>
                </c:pt>
                <c:pt idx="71">
                  <c:v>48.464477714427346</c:v>
                </c:pt>
                <c:pt idx="72">
                  <c:v>40.114228115913221</c:v>
                </c:pt>
                <c:pt idx="73">
                  <c:v>53.354606349958047</c:v>
                </c:pt>
                <c:pt idx="74">
                  <c:v>50.95010203762893</c:v>
                </c:pt>
                <c:pt idx="75">
                  <c:v>53.926379945625499</c:v>
                </c:pt>
                <c:pt idx="76">
                  <c:v>45.282775265324766</c:v>
                </c:pt>
                <c:pt idx="77">
                  <c:v>25.937521747692884</c:v>
                </c:pt>
                <c:pt idx="78">
                  <c:v>44.828513012795689</c:v>
                </c:pt>
                <c:pt idx="79">
                  <c:v>46.997024628716879</c:v>
                </c:pt>
                <c:pt idx="80">
                  <c:v>11.526067613979468</c:v>
                </c:pt>
                <c:pt idx="81">
                  <c:v>14.893412798051591</c:v>
                </c:pt>
                <c:pt idx="82">
                  <c:v>27.390741160660827</c:v>
                </c:pt>
                <c:pt idx="83">
                  <c:v>24.836977874272293</c:v>
                </c:pt>
                <c:pt idx="84">
                  <c:v>32.410481750300796</c:v>
                </c:pt>
                <c:pt idx="85">
                  <c:v>30.811787675025474</c:v>
                </c:pt>
                <c:pt idx="86">
                  <c:v>36.647264589574391</c:v>
                </c:pt>
                <c:pt idx="87">
                  <c:v>25.45542103131196</c:v>
                </c:pt>
                <c:pt idx="88">
                  <c:v>30.336872762112154</c:v>
                </c:pt>
                <c:pt idx="89">
                  <c:v>26.020875129040661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22-4DBA-A9CA-468B5D76DB2D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Data!$P$6:$P$97</c:f>
              <c:numCache>
                <c:formatCode>General</c:formatCode>
                <c:ptCount val="92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  <c:pt idx="26">
                  <c:v>40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  <c:pt idx="30">
                  <c:v>40</c:v>
                </c:pt>
                <c:pt idx="31">
                  <c:v>40</c:v>
                </c:pt>
                <c:pt idx="32">
                  <c:v>40</c:v>
                </c:pt>
                <c:pt idx="33">
                  <c:v>40</c:v>
                </c:pt>
                <c:pt idx="34">
                  <c:v>40</c:v>
                </c:pt>
                <c:pt idx="35">
                  <c:v>40</c:v>
                </c:pt>
                <c:pt idx="36">
                  <c:v>40</c:v>
                </c:pt>
                <c:pt idx="37">
                  <c:v>40</c:v>
                </c:pt>
                <c:pt idx="38">
                  <c:v>40</c:v>
                </c:pt>
                <c:pt idx="39">
                  <c:v>40</c:v>
                </c:pt>
                <c:pt idx="40">
                  <c:v>40</c:v>
                </c:pt>
                <c:pt idx="41">
                  <c:v>40</c:v>
                </c:pt>
                <c:pt idx="42">
                  <c:v>40</c:v>
                </c:pt>
                <c:pt idx="43">
                  <c:v>40</c:v>
                </c:pt>
                <c:pt idx="44">
                  <c:v>40</c:v>
                </c:pt>
                <c:pt idx="45">
                  <c:v>40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</c:v>
                </c:pt>
                <c:pt idx="50">
                  <c:v>40</c:v>
                </c:pt>
                <c:pt idx="51">
                  <c:v>40</c:v>
                </c:pt>
                <c:pt idx="52">
                  <c:v>40</c:v>
                </c:pt>
                <c:pt idx="53">
                  <c:v>40</c:v>
                </c:pt>
                <c:pt idx="54">
                  <c:v>40</c:v>
                </c:pt>
                <c:pt idx="55">
                  <c:v>40</c:v>
                </c:pt>
                <c:pt idx="56">
                  <c:v>40</c:v>
                </c:pt>
                <c:pt idx="57">
                  <c:v>40</c:v>
                </c:pt>
                <c:pt idx="58">
                  <c:v>40</c:v>
                </c:pt>
                <c:pt idx="59">
                  <c:v>40</c:v>
                </c:pt>
                <c:pt idx="60">
                  <c:v>40</c:v>
                </c:pt>
                <c:pt idx="61">
                  <c:v>40</c:v>
                </c:pt>
                <c:pt idx="62">
                  <c:v>40</c:v>
                </c:pt>
                <c:pt idx="63">
                  <c:v>40</c:v>
                </c:pt>
                <c:pt idx="64">
                  <c:v>40</c:v>
                </c:pt>
                <c:pt idx="65">
                  <c:v>40</c:v>
                </c:pt>
                <c:pt idx="66">
                  <c:v>40</c:v>
                </c:pt>
                <c:pt idx="67">
                  <c:v>40</c:v>
                </c:pt>
                <c:pt idx="68">
                  <c:v>40</c:v>
                </c:pt>
                <c:pt idx="69">
                  <c:v>40</c:v>
                </c:pt>
                <c:pt idx="70">
                  <c:v>40</c:v>
                </c:pt>
                <c:pt idx="71">
                  <c:v>40</c:v>
                </c:pt>
                <c:pt idx="72">
                  <c:v>40</c:v>
                </c:pt>
                <c:pt idx="73">
                  <c:v>40</c:v>
                </c:pt>
                <c:pt idx="74">
                  <c:v>40</c:v>
                </c:pt>
                <c:pt idx="75">
                  <c:v>40</c:v>
                </c:pt>
                <c:pt idx="76">
                  <c:v>40</c:v>
                </c:pt>
                <c:pt idx="77">
                  <c:v>40</c:v>
                </c:pt>
                <c:pt idx="78">
                  <c:v>40</c:v>
                </c:pt>
                <c:pt idx="79">
                  <c:v>40</c:v>
                </c:pt>
                <c:pt idx="80">
                  <c:v>40</c:v>
                </c:pt>
                <c:pt idx="81">
                  <c:v>40</c:v>
                </c:pt>
                <c:pt idx="82">
                  <c:v>40</c:v>
                </c:pt>
                <c:pt idx="83">
                  <c:v>40</c:v>
                </c:pt>
                <c:pt idx="84">
                  <c:v>40</c:v>
                </c:pt>
                <c:pt idx="85">
                  <c:v>40</c:v>
                </c:pt>
                <c:pt idx="86">
                  <c:v>40</c:v>
                </c:pt>
                <c:pt idx="87">
                  <c:v>40</c:v>
                </c:pt>
                <c:pt idx="88">
                  <c:v>40</c:v>
                </c:pt>
                <c:pt idx="89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22-4DBA-A9CA-468B5D76D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A2 - PM</a:t>
            </a:r>
            <a:endParaRPr lang="en-US" b="1" baseline="0"/>
          </a:p>
        </c:rich>
      </c:tx>
      <c:layout>
        <c:manualLayout>
          <c:xMode val="edge"/>
          <c:yMode val="edge"/>
          <c:x val="7.3197648539546606E-2"/>
          <c:y val="3.08008204300048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Data!$F$6:$F$97</c:f>
              <c:numCache>
                <c:formatCode>0.00</c:formatCode>
                <c:ptCount val="92"/>
                <c:pt idx="0">
                  <c:v>0.64091326900000001</c:v>
                </c:pt>
                <c:pt idx="1">
                  <c:v>0.55181221300000005</c:v>
                </c:pt>
                <c:pt idx="2">
                  <c:v>0.53798742600000005</c:v>
                </c:pt>
                <c:pt idx="3">
                  <c:v>0.51001692799999998</c:v>
                </c:pt>
                <c:pt idx="4">
                  <c:v>0.50521354500000004</c:v>
                </c:pt>
                <c:pt idx="5">
                  <c:v>0.43327662300000003</c:v>
                </c:pt>
                <c:pt idx="6">
                  <c:v>0.54186464400000001</c:v>
                </c:pt>
                <c:pt idx="7">
                  <c:v>0.51582283900000003</c:v>
                </c:pt>
                <c:pt idx="8">
                  <c:v>0.52387129499999996</c:v>
                </c:pt>
                <c:pt idx="9">
                  <c:v>0.54326915099999995</c:v>
                </c:pt>
                <c:pt idx="10">
                  <c:v>0.63252981799999997</c:v>
                </c:pt>
                <c:pt idx="11">
                  <c:v>0.65785173600000002</c:v>
                </c:pt>
                <c:pt idx="12">
                  <c:v>0.737163715</c:v>
                </c:pt>
                <c:pt idx="13">
                  <c:v>0.79597065</c:v>
                </c:pt>
                <c:pt idx="14">
                  <c:v>0.69356394099999996</c:v>
                </c:pt>
                <c:pt idx="15">
                  <c:v>0.71235975699999998</c:v>
                </c:pt>
                <c:pt idx="16">
                  <c:v>0.66079146700000002</c:v>
                </c:pt>
                <c:pt idx="17">
                  <c:v>4.4551200000000001E-5</c:v>
                </c:pt>
                <c:pt idx="18">
                  <c:v>0.460790384</c:v>
                </c:pt>
                <c:pt idx="19">
                  <c:v>0.63171114399999995</c:v>
                </c:pt>
                <c:pt idx="20">
                  <c:v>0.59270466099999997</c:v>
                </c:pt>
                <c:pt idx="21">
                  <c:v>0.60504955100000002</c:v>
                </c:pt>
                <c:pt idx="22">
                  <c:v>0.61711141199999997</c:v>
                </c:pt>
                <c:pt idx="23">
                  <c:v>0.57537216800000002</c:v>
                </c:pt>
                <c:pt idx="24">
                  <c:v>0.66146651899999998</c:v>
                </c:pt>
                <c:pt idx="25">
                  <c:v>0.64683010699999999</c:v>
                </c:pt>
                <c:pt idx="26">
                  <c:v>0.727454771</c:v>
                </c:pt>
                <c:pt idx="27">
                  <c:v>0.79872638399999996</c:v>
                </c:pt>
                <c:pt idx="28">
                  <c:v>0.75847065499999999</c:v>
                </c:pt>
                <c:pt idx="29">
                  <c:v>0.565410941</c:v>
                </c:pt>
                <c:pt idx="30">
                  <c:v>0.60750915000000005</c:v>
                </c:pt>
                <c:pt idx="31">
                  <c:v>0.66462528600000004</c:v>
                </c:pt>
                <c:pt idx="32">
                  <c:v>0.70643858000000004</c:v>
                </c:pt>
                <c:pt idx="33">
                  <c:v>0.63866640100000005</c:v>
                </c:pt>
                <c:pt idx="34">
                  <c:v>0.64288353200000004</c:v>
                </c:pt>
                <c:pt idx="35">
                  <c:v>0.67380831399999996</c:v>
                </c:pt>
                <c:pt idx="36">
                  <c:v>0.66806810599999999</c:v>
                </c:pt>
                <c:pt idx="37">
                  <c:v>0.68346681799999998</c:v>
                </c:pt>
                <c:pt idx="38">
                  <c:v>0.48663367600000002</c:v>
                </c:pt>
                <c:pt idx="39">
                  <c:v>0.490604496</c:v>
                </c:pt>
                <c:pt idx="40">
                  <c:v>0.368936084</c:v>
                </c:pt>
                <c:pt idx="41">
                  <c:v>0.49274074600000001</c:v>
                </c:pt>
                <c:pt idx="42">
                  <c:v>0.49659904999999999</c:v>
                </c:pt>
                <c:pt idx="43">
                  <c:v>0.56036181100000004</c:v>
                </c:pt>
                <c:pt idx="44">
                  <c:v>0.57886853999999999</c:v>
                </c:pt>
                <c:pt idx="45">
                  <c:v>0.50457588099999995</c:v>
                </c:pt>
                <c:pt idx="46">
                  <c:v>0.57310772099999996</c:v>
                </c:pt>
                <c:pt idx="47">
                  <c:v>0.55129993200000005</c:v>
                </c:pt>
                <c:pt idx="48">
                  <c:v>0.51554743300000005</c:v>
                </c:pt>
                <c:pt idx="49">
                  <c:v>0.42361988900000003</c:v>
                </c:pt>
                <c:pt idx="50">
                  <c:v>0.52966477499999998</c:v>
                </c:pt>
                <c:pt idx="51">
                  <c:v>7.6124068000000003E-2</c:v>
                </c:pt>
                <c:pt idx="52">
                  <c:v>2.0907696999999999E-2</c:v>
                </c:pt>
                <c:pt idx="53">
                  <c:v>1.9109687E-2</c:v>
                </c:pt>
                <c:pt idx="54">
                  <c:v>0.488751983</c:v>
                </c:pt>
                <c:pt idx="55">
                  <c:v>0.37751955399999998</c:v>
                </c:pt>
                <c:pt idx="56">
                  <c:v>0.38202446299999998</c:v>
                </c:pt>
                <c:pt idx="57">
                  <c:v>0.52309235700000001</c:v>
                </c:pt>
                <c:pt idx="58">
                  <c:v>0.55012096700000002</c:v>
                </c:pt>
                <c:pt idx="59">
                  <c:v>0.41432624099999998</c:v>
                </c:pt>
                <c:pt idx="60">
                  <c:v>0.50093932900000004</c:v>
                </c:pt>
                <c:pt idx="61">
                  <c:v>0.50992736800000005</c:v>
                </c:pt>
                <c:pt idx="62">
                  <c:v>0.54063142399999997</c:v>
                </c:pt>
                <c:pt idx="63">
                  <c:v>0.53978452499999996</c:v>
                </c:pt>
                <c:pt idx="64">
                  <c:v>0.53124396900000004</c:v>
                </c:pt>
                <c:pt idx="65">
                  <c:v>0.61775333200000004</c:v>
                </c:pt>
                <c:pt idx="66">
                  <c:v>0.56141966899999995</c:v>
                </c:pt>
                <c:pt idx="67">
                  <c:v>0.50629792600000001</c:v>
                </c:pt>
                <c:pt idx="68">
                  <c:v>0.56450606999999997</c:v>
                </c:pt>
                <c:pt idx="69">
                  <c:v>0.49790086900000002</c:v>
                </c:pt>
                <c:pt idx="70">
                  <c:v>0.55933320900000005</c:v>
                </c:pt>
                <c:pt idx="71">
                  <c:v>0.49308175599999998</c:v>
                </c:pt>
                <c:pt idx="72">
                  <c:v>0.51194599600000001</c:v>
                </c:pt>
                <c:pt idx="73">
                  <c:v>0.57007105199999997</c:v>
                </c:pt>
                <c:pt idx="74">
                  <c:v>0.60868973000000004</c:v>
                </c:pt>
                <c:pt idx="75">
                  <c:v>0.60256550200000003</c:v>
                </c:pt>
                <c:pt idx="76">
                  <c:v>0.71032390899999998</c:v>
                </c:pt>
                <c:pt idx="77">
                  <c:v>0.56969318899999999</c:v>
                </c:pt>
                <c:pt idx="78">
                  <c:v>0.66892739800000001</c:v>
                </c:pt>
                <c:pt idx="79">
                  <c:v>0.64472043499999998</c:v>
                </c:pt>
                <c:pt idx="80">
                  <c:v>0.19662943999999999</c:v>
                </c:pt>
                <c:pt idx="81">
                  <c:v>0.13587106800000001</c:v>
                </c:pt>
                <c:pt idx="82">
                  <c:v>0.53100717399999997</c:v>
                </c:pt>
                <c:pt idx="83">
                  <c:v>0.68940469000000004</c:v>
                </c:pt>
                <c:pt idx="84">
                  <c:v>0.88597100399999995</c:v>
                </c:pt>
                <c:pt idx="85">
                  <c:v>0.74888320100000005</c:v>
                </c:pt>
                <c:pt idx="86">
                  <c:v>0.89595373199999995</c:v>
                </c:pt>
                <c:pt idx="87">
                  <c:v>0.85712153899999999</c:v>
                </c:pt>
                <c:pt idx="88">
                  <c:v>0.90713266800000003</c:v>
                </c:pt>
                <c:pt idx="89">
                  <c:v>0.72155517499999999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51-4416-9D48-192383026871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Data!$Q$6:$Q$97</c:f>
              <c:numCache>
                <c:formatCode>General</c:formatCode>
                <c:ptCount val="9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51-4416-9D48-1923830268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A8A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Data!$G$6:$G$97</c:f>
              <c:numCache>
                <c:formatCode>0.00</c:formatCode>
                <c:ptCount val="92"/>
                <c:pt idx="0">
                  <c:v>1.5397238280000001</c:v>
                </c:pt>
                <c:pt idx="1">
                  <c:v>1.151122924</c:v>
                </c:pt>
                <c:pt idx="2">
                  <c:v>1.6794846999999999</c:v>
                </c:pt>
                <c:pt idx="3">
                  <c:v>1.4270730199999999</c:v>
                </c:pt>
                <c:pt idx="4">
                  <c:v>1.2133191750000001</c:v>
                </c:pt>
                <c:pt idx="5">
                  <c:v>1.596848383</c:v>
                </c:pt>
                <c:pt idx="6">
                  <c:v>2.2878067259999999</c:v>
                </c:pt>
                <c:pt idx="7">
                  <c:v>3.2190502859999999</c:v>
                </c:pt>
                <c:pt idx="8">
                  <c:v>2.1420085969999998</c:v>
                </c:pt>
                <c:pt idx="9">
                  <c:v>1.826474111</c:v>
                </c:pt>
                <c:pt idx="10">
                  <c:v>2.1390195759999999</c:v>
                </c:pt>
                <c:pt idx="11">
                  <c:v>1.497608152</c:v>
                </c:pt>
                <c:pt idx="12">
                  <c:v>2.070159211</c:v>
                </c:pt>
                <c:pt idx="13">
                  <c:v>1.908344893</c:v>
                </c:pt>
                <c:pt idx="14">
                  <c:v>1.3334302979999999</c:v>
                </c:pt>
                <c:pt idx="15">
                  <c:v>2.0841438289999998</c:v>
                </c:pt>
                <c:pt idx="16">
                  <c:v>1.636255078</c:v>
                </c:pt>
                <c:pt idx="17">
                  <c:v>1.8613380159999999</c:v>
                </c:pt>
                <c:pt idx="18">
                  <c:v>1.291193477</c:v>
                </c:pt>
                <c:pt idx="19">
                  <c:v>1.3168371839999999</c:v>
                </c:pt>
                <c:pt idx="20">
                  <c:v>1.2501215569999999</c:v>
                </c:pt>
                <c:pt idx="21">
                  <c:v>1.1869828870000001</c:v>
                </c:pt>
                <c:pt idx="22">
                  <c:v>1.2335079179999999</c:v>
                </c:pt>
                <c:pt idx="23">
                  <c:v>1.3331225499999999</c:v>
                </c:pt>
                <c:pt idx="24">
                  <c:v>1.3950171760000001</c:v>
                </c:pt>
                <c:pt idx="25">
                  <c:v>2.3812305920000001</c:v>
                </c:pt>
                <c:pt idx="26">
                  <c:v>2.9960948420000002</c:v>
                </c:pt>
                <c:pt idx="27">
                  <c:v>2.4582396640000002</c:v>
                </c:pt>
                <c:pt idx="28">
                  <c:v>2.928366553</c:v>
                </c:pt>
                <c:pt idx="29">
                  <c:v>2.4039711640000001</c:v>
                </c:pt>
                <c:pt idx="30">
                  <c:v>1.250470873</c:v>
                </c:pt>
                <c:pt idx="31">
                  <c:v>2.4167710769999999</c:v>
                </c:pt>
                <c:pt idx="32">
                  <c:v>1.373118338</c:v>
                </c:pt>
                <c:pt idx="33">
                  <c:v>0.81084266599999999</c:v>
                </c:pt>
                <c:pt idx="34">
                  <c:v>0.96715457900000001</c:v>
                </c:pt>
                <c:pt idx="35">
                  <c:v>0.67815593500000004</c:v>
                </c:pt>
                <c:pt idx="36">
                  <c:v>0.67983791400000004</c:v>
                </c:pt>
                <c:pt idx="37">
                  <c:v>0.438265193</c:v>
                </c:pt>
                <c:pt idx="38">
                  <c:v>0.44934321100000002</c:v>
                </c:pt>
                <c:pt idx="39">
                  <c:v>0.50529862699999994</c:v>
                </c:pt>
                <c:pt idx="40">
                  <c:v>0.92094054199999997</c:v>
                </c:pt>
                <c:pt idx="41">
                  <c:v>0.87998659000000001</c:v>
                </c:pt>
                <c:pt idx="42">
                  <c:v>0.71345395099999998</c:v>
                </c:pt>
                <c:pt idx="43">
                  <c:v>0.55561854600000005</c:v>
                </c:pt>
                <c:pt idx="44">
                  <c:v>0.463942786</c:v>
                </c:pt>
                <c:pt idx="45">
                  <c:v>0.57339559900000003</c:v>
                </c:pt>
                <c:pt idx="46">
                  <c:v>0.76275574899999998</c:v>
                </c:pt>
                <c:pt idx="47">
                  <c:v>1.332817318</c:v>
                </c:pt>
                <c:pt idx="48">
                  <c:v>0.96068416099999998</c:v>
                </c:pt>
                <c:pt idx="49">
                  <c:v>0.48911303699999997</c:v>
                </c:pt>
                <c:pt idx="50">
                  <c:v>1.1499623649999999</c:v>
                </c:pt>
                <c:pt idx="51">
                  <c:v>0.87381672899999996</c:v>
                </c:pt>
                <c:pt idx="52">
                  <c:v>1.2178680989999999</c:v>
                </c:pt>
                <c:pt idx="53">
                  <c:v>1.685496334</c:v>
                </c:pt>
                <c:pt idx="54">
                  <c:v>1.594255309</c:v>
                </c:pt>
                <c:pt idx="55">
                  <c:v>1.6588412020000001</c:v>
                </c:pt>
                <c:pt idx="56">
                  <c:v>1.6714659270000001</c:v>
                </c:pt>
                <c:pt idx="57">
                  <c:v>1.1816250319999999</c:v>
                </c:pt>
                <c:pt idx="58">
                  <c:v>1.623743336</c:v>
                </c:pt>
                <c:pt idx="59">
                  <c:v>1.32928321</c:v>
                </c:pt>
                <c:pt idx="60">
                  <c:v>0.61826154</c:v>
                </c:pt>
                <c:pt idx="61">
                  <c:v>1.2219296749999999</c:v>
                </c:pt>
                <c:pt idx="62">
                  <c:v>1.737844239</c:v>
                </c:pt>
                <c:pt idx="63">
                  <c:v>1.857515185</c:v>
                </c:pt>
                <c:pt idx="64">
                  <c:v>1.883703337</c:v>
                </c:pt>
                <c:pt idx="65">
                  <c:v>2.507439309</c:v>
                </c:pt>
                <c:pt idx="66">
                  <c:v>1.842721117</c:v>
                </c:pt>
                <c:pt idx="67">
                  <c:v>1.469375731</c:v>
                </c:pt>
                <c:pt idx="68">
                  <c:v>1.968916683</c:v>
                </c:pt>
                <c:pt idx="69">
                  <c:v>1.6137411719999999</c:v>
                </c:pt>
                <c:pt idx="70">
                  <c:v>2.0332123979999999</c:v>
                </c:pt>
                <c:pt idx="71">
                  <c:v>1.793902662</c:v>
                </c:pt>
                <c:pt idx="72">
                  <c:v>1.724050324</c:v>
                </c:pt>
                <c:pt idx="73">
                  <c:v>2.0935986529999999</c:v>
                </c:pt>
                <c:pt idx="74">
                  <c:v>2.2569281339999998</c:v>
                </c:pt>
                <c:pt idx="75">
                  <c:v>2.081693488</c:v>
                </c:pt>
                <c:pt idx="76">
                  <c:v>2.0617735279999998</c:v>
                </c:pt>
                <c:pt idx="77">
                  <c:v>2.2708987810000001</c:v>
                </c:pt>
                <c:pt idx="78">
                  <c:v>1.811881235</c:v>
                </c:pt>
                <c:pt idx="79">
                  <c:v>1.5196755470000001</c:v>
                </c:pt>
                <c:pt idx="80">
                  <c:v>1.9860378869999999</c:v>
                </c:pt>
                <c:pt idx="81">
                  <c:v>1.388367508</c:v>
                </c:pt>
                <c:pt idx="82">
                  <c:v>1.6269886259999999</c:v>
                </c:pt>
                <c:pt idx="83">
                  <c:v>2.481993755</c:v>
                </c:pt>
                <c:pt idx="84">
                  <c:v>1.9620865279999999</c:v>
                </c:pt>
                <c:pt idx="85">
                  <c:v>0.62483148600000005</c:v>
                </c:pt>
                <c:pt idx="86">
                  <c:v>1.389396944</c:v>
                </c:pt>
                <c:pt idx="87">
                  <c:v>1.1492524289999999</c:v>
                </c:pt>
                <c:pt idx="88">
                  <c:v>1.5295170469999999</c:v>
                </c:pt>
                <c:pt idx="89">
                  <c:v>1.18531053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94-4759-886A-A8DCF84B79E7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Data!$R$6:$R$97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94-4759-886A-A8DCF84B79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A8B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Data!$H$6:$H$97</c:f>
              <c:numCache>
                <c:formatCode>0.00</c:formatCode>
                <c:ptCount val="92"/>
                <c:pt idx="0">
                  <c:v>1.54248086</c:v>
                </c:pt>
                <c:pt idx="1">
                  <c:v>1.053478226</c:v>
                </c:pt>
                <c:pt idx="2">
                  <c:v>1.519354646</c:v>
                </c:pt>
                <c:pt idx="3">
                  <c:v>1.221082247</c:v>
                </c:pt>
                <c:pt idx="4">
                  <c:v>1.204152103</c:v>
                </c:pt>
                <c:pt idx="5">
                  <c:v>1.399045957</c:v>
                </c:pt>
                <c:pt idx="6">
                  <c:v>2.4101057149999998</c:v>
                </c:pt>
                <c:pt idx="7">
                  <c:v>2.8575927710000002</c:v>
                </c:pt>
                <c:pt idx="8">
                  <c:v>1.981125907</c:v>
                </c:pt>
                <c:pt idx="9">
                  <c:v>1.4915958819999999</c:v>
                </c:pt>
                <c:pt idx="10">
                  <c:v>1.7853838550000001</c:v>
                </c:pt>
                <c:pt idx="11">
                  <c:v>1.428355263</c:v>
                </c:pt>
                <c:pt idx="12">
                  <c:v>1.844088875</c:v>
                </c:pt>
                <c:pt idx="13">
                  <c:v>1.736509313</c:v>
                </c:pt>
                <c:pt idx="14">
                  <c:v>1.149026595</c:v>
                </c:pt>
                <c:pt idx="15">
                  <c:v>1.601293506</c:v>
                </c:pt>
                <c:pt idx="16">
                  <c:v>1.4364741270000001</c:v>
                </c:pt>
                <c:pt idx="17">
                  <c:v>1.6129875810000001</c:v>
                </c:pt>
                <c:pt idx="18">
                  <c:v>1.1387011460000001</c:v>
                </c:pt>
                <c:pt idx="19">
                  <c:v>1.118081702</c:v>
                </c:pt>
                <c:pt idx="20">
                  <c:v>1.0646811329999999</c:v>
                </c:pt>
                <c:pt idx="21">
                  <c:v>1.019068176</c:v>
                </c:pt>
                <c:pt idx="22">
                  <c:v>1.111883306</c:v>
                </c:pt>
                <c:pt idx="23">
                  <c:v>1.045269022</c:v>
                </c:pt>
                <c:pt idx="24">
                  <c:v>0.96978856400000002</c:v>
                </c:pt>
                <c:pt idx="25">
                  <c:v>1.831066581</c:v>
                </c:pt>
                <c:pt idx="26">
                  <c:v>2.576488442</c:v>
                </c:pt>
                <c:pt idx="27">
                  <c:v>1.795755102</c:v>
                </c:pt>
                <c:pt idx="28">
                  <c:v>2.5021810950000001</c:v>
                </c:pt>
                <c:pt idx="29">
                  <c:v>1.834406186</c:v>
                </c:pt>
                <c:pt idx="30">
                  <c:v>0.82015656100000001</c:v>
                </c:pt>
                <c:pt idx="31">
                  <c:v>0.487946398</c:v>
                </c:pt>
                <c:pt idx="32">
                  <c:v>0.36170720499999998</c:v>
                </c:pt>
                <c:pt idx="33">
                  <c:v>0.48709523500000002</c:v>
                </c:pt>
                <c:pt idx="34">
                  <c:v>0.64679606899999997</c:v>
                </c:pt>
                <c:pt idx="35">
                  <c:v>0.61722696700000002</c:v>
                </c:pt>
                <c:pt idx="36">
                  <c:v>0.55152406499999995</c:v>
                </c:pt>
                <c:pt idx="37">
                  <c:v>0.35511211999999998</c:v>
                </c:pt>
                <c:pt idx="38">
                  <c:v>0.35356801700000001</c:v>
                </c:pt>
                <c:pt idx="39">
                  <c:v>0.34955766900000002</c:v>
                </c:pt>
                <c:pt idx="40">
                  <c:v>0.672959274</c:v>
                </c:pt>
                <c:pt idx="41">
                  <c:v>0.73486581799999995</c:v>
                </c:pt>
                <c:pt idx="42">
                  <c:v>0.58862151200000001</c:v>
                </c:pt>
                <c:pt idx="43">
                  <c:v>0.41213767899999998</c:v>
                </c:pt>
                <c:pt idx="44">
                  <c:v>0.34163680499999999</c:v>
                </c:pt>
                <c:pt idx="45">
                  <c:v>0.38868085600000002</c:v>
                </c:pt>
                <c:pt idx="46">
                  <c:v>0.57118646799999995</c:v>
                </c:pt>
                <c:pt idx="47">
                  <c:v>0.96119611500000002</c:v>
                </c:pt>
                <c:pt idx="48">
                  <c:v>0.73629798099999999</c:v>
                </c:pt>
                <c:pt idx="49">
                  <c:v>0.31300294099999998</c:v>
                </c:pt>
                <c:pt idx="50">
                  <c:v>1.235788742</c:v>
                </c:pt>
                <c:pt idx="51">
                  <c:v>0.52096901399999995</c:v>
                </c:pt>
                <c:pt idx="52">
                  <c:v>0.95014560199999998</c:v>
                </c:pt>
                <c:pt idx="53">
                  <c:v>1.265705554</c:v>
                </c:pt>
                <c:pt idx="54">
                  <c:v>1.613305496</c:v>
                </c:pt>
                <c:pt idx="55">
                  <c:v>1.602442782</c:v>
                </c:pt>
                <c:pt idx="56">
                  <c:v>1.437757151</c:v>
                </c:pt>
                <c:pt idx="57">
                  <c:v>0.82086140299999999</c:v>
                </c:pt>
                <c:pt idx="58">
                  <c:v>1.2448771000000001</c:v>
                </c:pt>
                <c:pt idx="59">
                  <c:v>1.240786336</c:v>
                </c:pt>
                <c:pt idx="60">
                  <c:v>0.550374272</c:v>
                </c:pt>
                <c:pt idx="61">
                  <c:v>1.018751347</c:v>
                </c:pt>
                <c:pt idx="62">
                  <c:v>1.3043499970000001</c:v>
                </c:pt>
                <c:pt idx="63">
                  <c:v>1.5533148050000001</c:v>
                </c:pt>
                <c:pt idx="64">
                  <c:v>1.5398191569999999</c:v>
                </c:pt>
                <c:pt idx="65">
                  <c:v>1.916237051</c:v>
                </c:pt>
                <c:pt idx="66">
                  <c:v>1.6867949739999999</c:v>
                </c:pt>
                <c:pt idx="67">
                  <c:v>1.393386389</c:v>
                </c:pt>
                <c:pt idx="68">
                  <c:v>1.628933432</c:v>
                </c:pt>
                <c:pt idx="69">
                  <c:v>1.030121879</c:v>
                </c:pt>
                <c:pt idx="70">
                  <c:v>1.1139377239999999</c:v>
                </c:pt>
                <c:pt idx="71">
                  <c:v>1.1537669290000001</c:v>
                </c:pt>
                <c:pt idx="72">
                  <c:v>1.1027004840000001</c:v>
                </c:pt>
                <c:pt idx="73">
                  <c:v>1.2374601810000001</c:v>
                </c:pt>
                <c:pt idx="74">
                  <c:v>0.78413109999999997</c:v>
                </c:pt>
                <c:pt idx="75">
                  <c:v>1.125747031</c:v>
                </c:pt>
                <c:pt idx="76">
                  <c:v>1.308051165</c:v>
                </c:pt>
                <c:pt idx="77">
                  <c:v>1.3123830910000001</c:v>
                </c:pt>
                <c:pt idx="78">
                  <c:v>1.410831993</c:v>
                </c:pt>
                <c:pt idx="79">
                  <c:v>1.055569867</c:v>
                </c:pt>
                <c:pt idx="80">
                  <c:v>1.2410129009999999</c:v>
                </c:pt>
                <c:pt idx="81">
                  <c:v>0.96137891200000003</c:v>
                </c:pt>
                <c:pt idx="82">
                  <c:v>1.274433685</c:v>
                </c:pt>
                <c:pt idx="83">
                  <c:v>2.1380939329999999</c:v>
                </c:pt>
                <c:pt idx="84">
                  <c:v>1.7083751220000001</c:v>
                </c:pt>
                <c:pt idx="85">
                  <c:v>0.43861623700000002</c:v>
                </c:pt>
                <c:pt idx="86">
                  <c:v>1.076402729</c:v>
                </c:pt>
                <c:pt idx="87">
                  <c:v>0.90783998399999999</c:v>
                </c:pt>
                <c:pt idx="88">
                  <c:v>1.3191443469999999</c:v>
                </c:pt>
                <c:pt idx="89">
                  <c:v>0.94581863300000002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3A-4B83-8BDD-BA8F2F147EBC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Data!$R$6:$R$97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3A-4B83-8BDD-BA8F2F147E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A9 -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Data!$I$6:$I$97</c:f>
              <c:numCache>
                <c:formatCode>0.00</c:formatCode>
                <c:ptCount val="92"/>
                <c:pt idx="0">
                  <c:v>1.4296159939999999</c:v>
                </c:pt>
                <c:pt idx="1">
                  <c:v>1.3904589220000001</c:v>
                </c:pt>
                <c:pt idx="2">
                  <c:v>1.4210331759999999</c:v>
                </c:pt>
                <c:pt idx="3">
                  <c:v>1.212764223</c:v>
                </c:pt>
                <c:pt idx="4">
                  <c:v>1.5604748770000001</c:v>
                </c:pt>
                <c:pt idx="5">
                  <c:v>1.8917513370000001</c:v>
                </c:pt>
                <c:pt idx="6">
                  <c:v>1.6269024379999999</c:v>
                </c:pt>
                <c:pt idx="7">
                  <c:v>1.159603205</c:v>
                </c:pt>
                <c:pt idx="8">
                  <c:v>1.315298887</c:v>
                </c:pt>
                <c:pt idx="9">
                  <c:v>0.97985034500000001</c:v>
                </c:pt>
                <c:pt idx="10">
                  <c:v>1.8471721569999999</c:v>
                </c:pt>
                <c:pt idx="11">
                  <c:v>1.9758957580000001</c:v>
                </c:pt>
                <c:pt idx="12">
                  <c:v>1.9662391370000001</c:v>
                </c:pt>
                <c:pt idx="13">
                  <c:v>1.7380533090000001</c:v>
                </c:pt>
                <c:pt idx="14">
                  <c:v>2.0939270849999998</c:v>
                </c:pt>
                <c:pt idx="15">
                  <c:v>1.7596674210000001</c:v>
                </c:pt>
                <c:pt idx="16">
                  <c:v>1.5687045120000001</c:v>
                </c:pt>
                <c:pt idx="17">
                  <c:v>2.1954420149999998</c:v>
                </c:pt>
                <c:pt idx="18">
                  <c:v>1.6705964980000001</c:v>
                </c:pt>
                <c:pt idx="19">
                  <c:v>1.946077887</c:v>
                </c:pt>
                <c:pt idx="20">
                  <c:v>1.7131716020000001</c:v>
                </c:pt>
                <c:pt idx="21">
                  <c:v>2.217171193</c:v>
                </c:pt>
                <c:pt idx="22">
                  <c:v>1.9167933559999999</c:v>
                </c:pt>
                <c:pt idx="23">
                  <c:v>1.1831916170000001</c:v>
                </c:pt>
                <c:pt idx="24">
                  <c:v>1.580771366</c:v>
                </c:pt>
                <c:pt idx="25">
                  <c:v>1.727891356</c:v>
                </c:pt>
                <c:pt idx="26">
                  <c:v>1.67424354</c:v>
                </c:pt>
                <c:pt idx="27">
                  <c:v>1.7982013400000001</c:v>
                </c:pt>
                <c:pt idx="28">
                  <c:v>1.5129309820000001</c:v>
                </c:pt>
                <c:pt idx="29">
                  <c:v>1.55171017</c:v>
                </c:pt>
                <c:pt idx="30">
                  <c:v>1.7780524289999999</c:v>
                </c:pt>
                <c:pt idx="31">
                  <c:v>1.398322973</c:v>
                </c:pt>
                <c:pt idx="32">
                  <c:v>1.3837099559999999</c:v>
                </c:pt>
                <c:pt idx="33">
                  <c:v>1.2183137639999999</c:v>
                </c:pt>
                <c:pt idx="34">
                  <c:v>1.1244429060000001</c:v>
                </c:pt>
                <c:pt idx="35">
                  <c:v>0.42538563000000001</c:v>
                </c:pt>
                <c:pt idx="36">
                  <c:v>0.81964726799999998</c:v>
                </c:pt>
                <c:pt idx="37">
                  <c:v>1.086889921</c:v>
                </c:pt>
                <c:pt idx="38">
                  <c:v>1.1950587210000001</c:v>
                </c:pt>
                <c:pt idx="39">
                  <c:v>1.149116961</c:v>
                </c:pt>
                <c:pt idx="40">
                  <c:v>0.528114678</c:v>
                </c:pt>
                <c:pt idx="41">
                  <c:v>0.65697251599999995</c:v>
                </c:pt>
                <c:pt idx="42">
                  <c:v>0.48664969400000002</c:v>
                </c:pt>
                <c:pt idx="43">
                  <c:v>0.95681501499999999</c:v>
                </c:pt>
                <c:pt idx="44">
                  <c:v>1.3929572880000001</c:v>
                </c:pt>
                <c:pt idx="45">
                  <c:v>1.404524163</c:v>
                </c:pt>
                <c:pt idx="46">
                  <c:v>0.90005581199999996</c:v>
                </c:pt>
                <c:pt idx="47">
                  <c:v>0.54283283800000004</c:v>
                </c:pt>
                <c:pt idx="48">
                  <c:v>0.65082198300000005</c:v>
                </c:pt>
                <c:pt idx="49">
                  <c:v>0.85470368299999999</c:v>
                </c:pt>
                <c:pt idx="50">
                  <c:v>1.0811145040000001</c:v>
                </c:pt>
                <c:pt idx="51">
                  <c:v>1.1523823049999999</c:v>
                </c:pt>
                <c:pt idx="52">
                  <c:v>1.3889376120000001</c:v>
                </c:pt>
                <c:pt idx="53">
                  <c:v>1.5841302269999999</c:v>
                </c:pt>
                <c:pt idx="54">
                  <c:v>1.3128349619999999</c:v>
                </c:pt>
                <c:pt idx="55">
                  <c:v>0.45283100999999998</c:v>
                </c:pt>
                <c:pt idx="56">
                  <c:v>1.4141581940000001</c:v>
                </c:pt>
                <c:pt idx="57">
                  <c:v>1.3899280300000001</c:v>
                </c:pt>
                <c:pt idx="58">
                  <c:v>1.367977666</c:v>
                </c:pt>
                <c:pt idx="59">
                  <c:v>1.4241109240000001</c:v>
                </c:pt>
                <c:pt idx="60">
                  <c:v>1.5038297899999999</c:v>
                </c:pt>
                <c:pt idx="61">
                  <c:v>1.12163032</c:v>
                </c:pt>
                <c:pt idx="62">
                  <c:v>1.0807054060000001</c:v>
                </c:pt>
                <c:pt idx="63">
                  <c:v>1.59597089</c:v>
                </c:pt>
                <c:pt idx="64">
                  <c:v>1.421573006</c:v>
                </c:pt>
                <c:pt idx="65">
                  <c:v>1.6924094869999999</c:v>
                </c:pt>
                <c:pt idx="66">
                  <c:v>2.3520458909999999</c:v>
                </c:pt>
                <c:pt idx="67">
                  <c:v>1.5689893930000001</c:v>
                </c:pt>
                <c:pt idx="68">
                  <c:v>1.6094009520000001</c:v>
                </c:pt>
                <c:pt idx="69">
                  <c:v>1.3557191639999999</c:v>
                </c:pt>
                <c:pt idx="70">
                  <c:v>1.8488951090000001</c:v>
                </c:pt>
                <c:pt idx="71">
                  <c:v>1.355122492</c:v>
                </c:pt>
                <c:pt idx="72">
                  <c:v>1.754798104</c:v>
                </c:pt>
                <c:pt idx="73">
                  <c:v>1.9848371199999999</c:v>
                </c:pt>
                <c:pt idx="74">
                  <c:v>1.6266704089999999</c:v>
                </c:pt>
                <c:pt idx="75">
                  <c:v>1.729954338</c:v>
                </c:pt>
                <c:pt idx="76">
                  <c:v>1.3520263239999999</c:v>
                </c:pt>
                <c:pt idx="77">
                  <c:v>1.831656044</c:v>
                </c:pt>
                <c:pt idx="78">
                  <c:v>2.21789718</c:v>
                </c:pt>
                <c:pt idx="79">
                  <c:v>1.7338523779999999</c:v>
                </c:pt>
                <c:pt idx="80">
                  <c:v>1.692571179</c:v>
                </c:pt>
                <c:pt idx="81">
                  <c:v>1.8769328460000001</c:v>
                </c:pt>
                <c:pt idx="82">
                  <c:v>1.860065294</c:v>
                </c:pt>
                <c:pt idx="83">
                  <c:v>1.581226641</c:v>
                </c:pt>
                <c:pt idx="84">
                  <c:v>1.3380919090000001</c:v>
                </c:pt>
                <c:pt idx="85">
                  <c:v>1.168579934</c:v>
                </c:pt>
                <c:pt idx="86">
                  <c:v>1.2595798760000001</c:v>
                </c:pt>
                <c:pt idx="87">
                  <c:v>1.4992511820000001</c:v>
                </c:pt>
                <c:pt idx="88">
                  <c:v>1.4925651849999999</c:v>
                </c:pt>
                <c:pt idx="89">
                  <c:v>1.6769175780000001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3A-4FF7-B3AF-6B6E5B294B6F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Data!$R$6:$R$97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3A-4FF7-B3AF-6B6E5B294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A10 -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Data!$J$6:$J$97</c:f>
              <c:numCache>
                <c:formatCode>0.00</c:formatCode>
                <c:ptCount val="92"/>
                <c:pt idx="0">
                  <c:v>3.7797203399999999</c:v>
                </c:pt>
                <c:pt idx="1">
                  <c:v>4.1502601050000001</c:v>
                </c:pt>
                <c:pt idx="2">
                  <c:v>4.745752274</c:v>
                </c:pt>
                <c:pt idx="3">
                  <c:v>4.8394180369999997</c:v>
                </c:pt>
                <c:pt idx="4">
                  <c:v>6.1354298079999996</c:v>
                </c:pt>
                <c:pt idx="5">
                  <c:v>6.1873380960000004</c:v>
                </c:pt>
                <c:pt idx="6">
                  <c:v>6.1019353340000002</c:v>
                </c:pt>
                <c:pt idx="7">
                  <c:v>4.8642212560000004</c:v>
                </c:pt>
                <c:pt idx="8">
                  <c:v>5.8072009160000002</c:v>
                </c:pt>
                <c:pt idx="9">
                  <c:v>6.4118261910000003</c:v>
                </c:pt>
                <c:pt idx="10">
                  <c:v>7.5239974849999998</c:v>
                </c:pt>
                <c:pt idx="11">
                  <c:v>6.4838802910000002</c:v>
                </c:pt>
                <c:pt idx="12">
                  <c:v>4.420039311</c:v>
                </c:pt>
                <c:pt idx="13">
                  <c:v>4.5330228610000001</c:v>
                </c:pt>
                <c:pt idx="14">
                  <c:v>7.1907647560000001</c:v>
                </c:pt>
                <c:pt idx="15">
                  <c:v>7.465899641</c:v>
                </c:pt>
                <c:pt idx="16">
                  <c:v>9.7818059169999998</c:v>
                </c:pt>
                <c:pt idx="17">
                  <c:v>7.8647853420000002</c:v>
                </c:pt>
                <c:pt idx="18">
                  <c:v>5.3232726499999998</c:v>
                </c:pt>
                <c:pt idx="19">
                  <c:v>9.9944311290000005</c:v>
                </c:pt>
                <c:pt idx="20">
                  <c:v>7.6767413859999998</c:v>
                </c:pt>
                <c:pt idx="21">
                  <c:v>9.265855814</c:v>
                </c:pt>
                <c:pt idx="22">
                  <c:v>8.8081472030000008</c:v>
                </c:pt>
                <c:pt idx="23">
                  <c:v>6.2803521670000002</c:v>
                </c:pt>
                <c:pt idx="24">
                  <c:v>8.9457135440000002</c:v>
                </c:pt>
                <c:pt idx="25">
                  <c:v>7.4918789300000004</c:v>
                </c:pt>
                <c:pt idx="26">
                  <c:v>7.9467719020000001</c:v>
                </c:pt>
                <c:pt idx="27">
                  <c:v>9.5883133530000002</c:v>
                </c:pt>
                <c:pt idx="28">
                  <c:v>10.32688035</c:v>
                </c:pt>
                <c:pt idx="29">
                  <c:v>10.49788577</c:v>
                </c:pt>
                <c:pt idx="30">
                  <c:v>4.9494153599999997</c:v>
                </c:pt>
                <c:pt idx="31">
                  <c:v>2.4539162440000002</c:v>
                </c:pt>
                <c:pt idx="32">
                  <c:v>2.617436724</c:v>
                </c:pt>
                <c:pt idx="33">
                  <c:v>2.11660146</c:v>
                </c:pt>
                <c:pt idx="34">
                  <c:v>2.8233013520000001</c:v>
                </c:pt>
                <c:pt idx="35">
                  <c:v>4.1507082649999996</c:v>
                </c:pt>
                <c:pt idx="36">
                  <c:v>2.9006262440000001</c:v>
                </c:pt>
                <c:pt idx="37">
                  <c:v>4.6069440650000004</c:v>
                </c:pt>
                <c:pt idx="38">
                  <c:v>5.4075839309999996</c:v>
                </c:pt>
                <c:pt idx="39">
                  <c:v>2.1574479050000002</c:v>
                </c:pt>
                <c:pt idx="40">
                  <c:v>3.9024519359999998</c:v>
                </c:pt>
                <c:pt idx="41">
                  <c:v>4.7983382920000004</c:v>
                </c:pt>
                <c:pt idx="42">
                  <c:v>2.3005586880000002</c:v>
                </c:pt>
                <c:pt idx="43">
                  <c:v>3.0953743550000001</c:v>
                </c:pt>
                <c:pt idx="44">
                  <c:v>7.6378360809999997</c:v>
                </c:pt>
                <c:pt idx="45">
                  <c:v>6.7940137409999997</c:v>
                </c:pt>
                <c:pt idx="46">
                  <c:v>3.3688529530000002</c:v>
                </c:pt>
                <c:pt idx="47">
                  <c:v>6.8619386809999998</c:v>
                </c:pt>
                <c:pt idx="48">
                  <c:v>2.3137247350000001</c:v>
                </c:pt>
                <c:pt idx="49">
                  <c:v>1.9276931159999999</c:v>
                </c:pt>
                <c:pt idx="50">
                  <c:v>2.613652568</c:v>
                </c:pt>
                <c:pt idx="51">
                  <c:v>3.6666578790000002</c:v>
                </c:pt>
                <c:pt idx="52">
                  <c:v>3.3127110119999998</c:v>
                </c:pt>
                <c:pt idx="53">
                  <c:v>1.3145647549999999</c:v>
                </c:pt>
                <c:pt idx="54">
                  <c:v>1.8793104979999999</c:v>
                </c:pt>
                <c:pt idx="55">
                  <c:v>1.817663459</c:v>
                </c:pt>
                <c:pt idx="56">
                  <c:v>5.5607820710000002</c:v>
                </c:pt>
                <c:pt idx="57">
                  <c:v>3.638033031</c:v>
                </c:pt>
                <c:pt idx="58">
                  <c:v>6.0174057210000003</c:v>
                </c:pt>
                <c:pt idx="59">
                  <c:v>5.4462828649999997</c:v>
                </c:pt>
                <c:pt idx="60">
                  <c:v>2.4006046670000001</c:v>
                </c:pt>
                <c:pt idx="61">
                  <c:v>2.4213794700000002</c:v>
                </c:pt>
                <c:pt idx="62">
                  <c:v>3.667880239</c:v>
                </c:pt>
                <c:pt idx="63">
                  <c:v>5.7696655840000002</c:v>
                </c:pt>
                <c:pt idx="64">
                  <c:v>5.5345553289999998</c:v>
                </c:pt>
                <c:pt idx="65">
                  <c:v>8.4837510189999996</c:v>
                </c:pt>
                <c:pt idx="66">
                  <c:v>10.491000489999999</c:v>
                </c:pt>
                <c:pt idx="67">
                  <c:v>6.3465111539999999</c:v>
                </c:pt>
                <c:pt idx="68">
                  <c:v>3.2909942170000002</c:v>
                </c:pt>
                <c:pt idx="69">
                  <c:v>3.0475860510000001</c:v>
                </c:pt>
                <c:pt idx="70">
                  <c:v>3.1424223050000002</c:v>
                </c:pt>
                <c:pt idx="71">
                  <c:v>4.0617911790000001</c:v>
                </c:pt>
                <c:pt idx="72">
                  <c:v>5.6881634669999999</c:v>
                </c:pt>
                <c:pt idx="73">
                  <c:v>3.610571062</c:v>
                </c:pt>
                <c:pt idx="74">
                  <c:v>5.0850633189999996</c:v>
                </c:pt>
                <c:pt idx="75">
                  <c:v>4.8651529890000003</c:v>
                </c:pt>
                <c:pt idx="76">
                  <c:v>3.4965190700000002</c:v>
                </c:pt>
                <c:pt idx="77">
                  <c:v>3.2105122939999999</c:v>
                </c:pt>
                <c:pt idx="78">
                  <c:v>5.540434716</c:v>
                </c:pt>
                <c:pt idx="79">
                  <c:v>6.3328556669999996</c:v>
                </c:pt>
                <c:pt idx="80">
                  <c:v>7.210456411</c:v>
                </c:pt>
                <c:pt idx="81">
                  <c:v>4.5531142889999998</c:v>
                </c:pt>
                <c:pt idx="82">
                  <c:v>6.0948697269999998</c:v>
                </c:pt>
                <c:pt idx="83">
                  <c:v>9.6066830779999997</c:v>
                </c:pt>
                <c:pt idx="84">
                  <c:v>8.2404583860000002</c:v>
                </c:pt>
                <c:pt idx="85">
                  <c:v>4.7899086249999998</c:v>
                </c:pt>
                <c:pt idx="86">
                  <c:v>7.0978293829999997</c:v>
                </c:pt>
                <c:pt idx="87">
                  <c:v>8.6009901420000006</c:v>
                </c:pt>
                <c:pt idx="88">
                  <c:v>6.1238642109999999</c:v>
                </c:pt>
                <c:pt idx="89">
                  <c:v>7.1102231360000001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C1-4AED-A2F1-E9A578171834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Data!$R$6:$R$97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C1-4AED-A2F1-E9A578171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A10A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Data!$K$6:$K$97</c:f>
              <c:numCache>
                <c:formatCode>0.00</c:formatCode>
                <c:ptCount val="92"/>
                <c:pt idx="0">
                  <c:v>0</c:v>
                </c:pt>
                <c:pt idx="42">
                  <c:v>0.99432761000000003</c:v>
                </c:pt>
                <c:pt idx="43">
                  <c:v>1.0236310479999999</c:v>
                </c:pt>
                <c:pt idx="44">
                  <c:v>1.3575967799999999</c:v>
                </c:pt>
                <c:pt idx="45">
                  <c:v>1.1399690149999999</c:v>
                </c:pt>
                <c:pt idx="46">
                  <c:v>0.95945689099999998</c:v>
                </c:pt>
                <c:pt idx="47">
                  <c:v>2.0053327799999998</c:v>
                </c:pt>
                <c:pt idx="48">
                  <c:v>1.1098355339999999</c:v>
                </c:pt>
                <c:pt idx="49">
                  <c:v>0.90059919399999999</c:v>
                </c:pt>
                <c:pt idx="50">
                  <c:v>1.4641104380000001</c:v>
                </c:pt>
                <c:pt idx="51">
                  <c:v>2.452574078</c:v>
                </c:pt>
                <c:pt idx="52">
                  <c:v>3.8281735189999999</c:v>
                </c:pt>
                <c:pt idx="53">
                  <c:v>11.82070158</c:v>
                </c:pt>
                <c:pt idx="54">
                  <c:v>12.98</c:v>
                </c:pt>
                <c:pt idx="55">
                  <c:v>1.2</c:v>
                </c:pt>
                <c:pt idx="56">
                  <c:v>11.73782945</c:v>
                </c:pt>
                <c:pt idx="57">
                  <c:v>8.0112112520000007</c:v>
                </c:pt>
                <c:pt idx="58">
                  <c:v>13.133031000000001</c:v>
                </c:pt>
                <c:pt idx="59">
                  <c:v>13.69834251</c:v>
                </c:pt>
                <c:pt idx="60">
                  <c:v>5.0872578300000004</c:v>
                </c:pt>
                <c:pt idx="61">
                  <c:v>4.3954101919999999</c:v>
                </c:pt>
                <c:pt idx="62">
                  <c:v>8.8730675760000004</c:v>
                </c:pt>
                <c:pt idx="63">
                  <c:v>13.331256160000001</c:v>
                </c:pt>
                <c:pt idx="64">
                  <c:v>9.7785809799999992</c:v>
                </c:pt>
                <c:pt idx="65">
                  <c:v>13.80536751</c:v>
                </c:pt>
                <c:pt idx="66">
                  <c:v>17.321238449999999</c:v>
                </c:pt>
                <c:pt idx="67">
                  <c:v>14.432319229999999</c:v>
                </c:pt>
                <c:pt idx="68">
                  <c:v>12.910384179999999</c:v>
                </c:pt>
                <c:pt idx="69">
                  <c:v>6.5023463230000003</c:v>
                </c:pt>
                <c:pt idx="70">
                  <c:v>1.798501565</c:v>
                </c:pt>
                <c:pt idx="71">
                  <c:v>1.793201008</c:v>
                </c:pt>
                <c:pt idx="72">
                  <c:v>2.748873852</c:v>
                </c:pt>
                <c:pt idx="73">
                  <c:v>2.4068388669999998</c:v>
                </c:pt>
                <c:pt idx="74">
                  <c:v>3.2184540510000001</c:v>
                </c:pt>
                <c:pt idx="75">
                  <c:v>1.771454326</c:v>
                </c:pt>
                <c:pt idx="76">
                  <c:v>1.6540763190000001</c:v>
                </c:pt>
                <c:pt idx="77">
                  <c:v>1.7773916919999999</c:v>
                </c:pt>
                <c:pt idx="78">
                  <c:v>2.8139378330000002</c:v>
                </c:pt>
                <c:pt idx="79">
                  <c:v>3.5944517870000001</c:v>
                </c:pt>
                <c:pt idx="80">
                  <c:v>3.8516757209999999</c:v>
                </c:pt>
                <c:pt idx="81">
                  <c:v>5.1725216859999996</c:v>
                </c:pt>
                <c:pt idx="82">
                  <c:v>9.1790656619999993</c:v>
                </c:pt>
                <c:pt idx="83">
                  <c:v>10.01461932</c:v>
                </c:pt>
                <c:pt idx="84">
                  <c:v>12.07330776</c:v>
                </c:pt>
                <c:pt idx="85">
                  <c:v>4.889965814</c:v>
                </c:pt>
                <c:pt idx="86">
                  <c:v>7.3494857590000002</c:v>
                </c:pt>
                <c:pt idx="87">
                  <c:v>8.835854329</c:v>
                </c:pt>
                <c:pt idx="88">
                  <c:v>10.073610820000001</c:v>
                </c:pt>
                <c:pt idx="89">
                  <c:v>7.5627633779999996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AB-443C-9E1D-E595CDFE02F4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Data!$R$6:$R$97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AB-443C-9E1D-E595CDFE0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A14 -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Data!$L$6:$L$97</c:f>
              <c:numCache>
                <c:formatCode>0.00</c:formatCode>
                <c:ptCount val="92"/>
                <c:pt idx="0">
                  <c:v>0</c:v>
                </c:pt>
                <c:pt idx="3">
                  <c:v>2.8443786219999998</c:v>
                </c:pt>
                <c:pt idx="4">
                  <c:v>4.5874593739999998</c:v>
                </c:pt>
                <c:pt idx="5">
                  <c:v>5.8649221130000004</c:v>
                </c:pt>
                <c:pt idx="6">
                  <c:v>4.4045939369999996</c:v>
                </c:pt>
                <c:pt idx="7">
                  <c:v>4.25967495</c:v>
                </c:pt>
                <c:pt idx="8">
                  <c:v>4.4469806470000002</c:v>
                </c:pt>
                <c:pt idx="9">
                  <c:v>4.3102114370000004</c:v>
                </c:pt>
                <c:pt idx="10">
                  <c:v>5.7903025399999999</c:v>
                </c:pt>
                <c:pt idx="11">
                  <c:v>4.4906588430000003</c:v>
                </c:pt>
                <c:pt idx="12">
                  <c:v>5.1378903359999999</c:v>
                </c:pt>
                <c:pt idx="13">
                  <c:v>5.1214172209999997</c:v>
                </c:pt>
                <c:pt idx="14">
                  <c:v>5.6477761769999999</c:v>
                </c:pt>
                <c:pt idx="15">
                  <c:v>4.8251701020000004</c:v>
                </c:pt>
                <c:pt idx="16">
                  <c:v>5.6104204820000003</c:v>
                </c:pt>
                <c:pt idx="17">
                  <c:v>5.2739393669999997</c:v>
                </c:pt>
                <c:pt idx="18">
                  <c:v>5.0070351909999999</c:v>
                </c:pt>
                <c:pt idx="19">
                  <c:v>5.0564550920000002</c:v>
                </c:pt>
                <c:pt idx="20">
                  <c:v>6.1124230080000004</c:v>
                </c:pt>
                <c:pt idx="21">
                  <c:v>6.0611459610000002</c:v>
                </c:pt>
                <c:pt idx="22">
                  <c:v>5.560234618</c:v>
                </c:pt>
                <c:pt idx="23">
                  <c:v>4.2834893650000003</c:v>
                </c:pt>
                <c:pt idx="24">
                  <c:v>4.0697185999999999</c:v>
                </c:pt>
                <c:pt idx="25">
                  <c:v>4.8888125850000002</c:v>
                </c:pt>
                <c:pt idx="26">
                  <c:v>5.5530725900000002</c:v>
                </c:pt>
                <c:pt idx="27">
                  <c:v>5.4048975319999997</c:v>
                </c:pt>
                <c:pt idx="28">
                  <c:v>5.0891675530000002</c:v>
                </c:pt>
                <c:pt idx="29">
                  <c:v>5.0549151659999998</c:v>
                </c:pt>
                <c:pt idx="30">
                  <c:v>3.8680077239999999</c:v>
                </c:pt>
                <c:pt idx="31">
                  <c:v>2.9905040999999999</c:v>
                </c:pt>
                <c:pt idx="32">
                  <c:v>1.7854912810000001</c:v>
                </c:pt>
                <c:pt idx="33">
                  <c:v>0.96083860799999998</c:v>
                </c:pt>
                <c:pt idx="34">
                  <c:v>2.6515237479999998</c:v>
                </c:pt>
                <c:pt idx="35">
                  <c:v>3.732976469</c:v>
                </c:pt>
                <c:pt idx="36">
                  <c:v>2.5579779419999999</c:v>
                </c:pt>
                <c:pt idx="37">
                  <c:v>3.0341137329999999</c:v>
                </c:pt>
                <c:pt idx="38">
                  <c:v>3.7892956880000002</c:v>
                </c:pt>
                <c:pt idx="39">
                  <c:v>2.9913619690000002</c:v>
                </c:pt>
                <c:pt idx="40">
                  <c:v>3.353244133</c:v>
                </c:pt>
                <c:pt idx="41">
                  <c:v>3.1546290099999998</c:v>
                </c:pt>
                <c:pt idx="42">
                  <c:v>2.549159537</c:v>
                </c:pt>
                <c:pt idx="43">
                  <c:v>3.3655412290000002</c:v>
                </c:pt>
                <c:pt idx="44">
                  <c:v>3.182844282</c:v>
                </c:pt>
                <c:pt idx="45">
                  <c:v>3.467329372</c:v>
                </c:pt>
                <c:pt idx="46">
                  <c:v>3.0497658630000002</c:v>
                </c:pt>
                <c:pt idx="47">
                  <c:v>4.8602586700000003</c:v>
                </c:pt>
                <c:pt idx="48">
                  <c:v>2.8347506359999999</c:v>
                </c:pt>
                <c:pt idx="49">
                  <c:v>2.1183545459999999</c:v>
                </c:pt>
                <c:pt idx="50">
                  <c:v>5.061965786</c:v>
                </c:pt>
                <c:pt idx="51">
                  <c:v>4.8293313659999999</c:v>
                </c:pt>
                <c:pt idx="52">
                  <c:v>7.5119160779999996</c:v>
                </c:pt>
                <c:pt idx="53">
                  <c:v>10.293214409999999</c:v>
                </c:pt>
                <c:pt idx="54">
                  <c:v>14.32990317</c:v>
                </c:pt>
                <c:pt idx="55">
                  <c:v>6.2993192919999998</c:v>
                </c:pt>
                <c:pt idx="56">
                  <c:v>6.5358936610000002</c:v>
                </c:pt>
                <c:pt idx="57">
                  <c:v>4.7315154189999999</c:v>
                </c:pt>
                <c:pt idx="58">
                  <c:v>6.7980850349999997</c:v>
                </c:pt>
                <c:pt idx="59">
                  <c:v>5.565548401</c:v>
                </c:pt>
                <c:pt idx="60">
                  <c:v>3.032267467</c:v>
                </c:pt>
                <c:pt idx="61">
                  <c:v>3.7709757920000002</c:v>
                </c:pt>
                <c:pt idx="62">
                  <c:v>7.0022166109999997</c:v>
                </c:pt>
                <c:pt idx="63">
                  <c:v>6.746986895</c:v>
                </c:pt>
                <c:pt idx="64">
                  <c:v>6.3545075139999998</c:v>
                </c:pt>
                <c:pt idx="65">
                  <c:v>8.9204246860000005</c:v>
                </c:pt>
                <c:pt idx="66">
                  <c:v>7.972416795</c:v>
                </c:pt>
                <c:pt idx="67">
                  <c:v>6.7659013589999999</c:v>
                </c:pt>
                <c:pt idx="68">
                  <c:v>4.8486951200000004</c:v>
                </c:pt>
                <c:pt idx="69">
                  <c:v>5.3825534529999999</c:v>
                </c:pt>
                <c:pt idx="70">
                  <c:v>5.5045556959999997</c:v>
                </c:pt>
                <c:pt idx="71">
                  <c:v>6.0360325599999998</c:v>
                </c:pt>
                <c:pt idx="72">
                  <c:v>7.4969515839999996</c:v>
                </c:pt>
                <c:pt idx="73">
                  <c:v>5.533079066</c:v>
                </c:pt>
                <c:pt idx="74">
                  <c:v>8.1176698960000007</c:v>
                </c:pt>
                <c:pt idx="75">
                  <c:v>7.3630891270000003</c:v>
                </c:pt>
                <c:pt idx="76">
                  <c:v>5.5186817059999997</c:v>
                </c:pt>
                <c:pt idx="77">
                  <c:v>7.6582124540000001</c:v>
                </c:pt>
                <c:pt idx="78">
                  <c:v>10.66080118</c:v>
                </c:pt>
                <c:pt idx="79">
                  <c:v>10.63730954</c:v>
                </c:pt>
                <c:pt idx="80">
                  <c:v>7.9941925850000004</c:v>
                </c:pt>
                <c:pt idx="81">
                  <c:v>10.44010941</c:v>
                </c:pt>
                <c:pt idx="82">
                  <c:v>12.30145046</c:v>
                </c:pt>
                <c:pt idx="83">
                  <c:v>9.7139403850000008</c:v>
                </c:pt>
                <c:pt idx="84">
                  <c:v>8.3207905770000004</c:v>
                </c:pt>
                <c:pt idx="85">
                  <c:v>4.93532218</c:v>
                </c:pt>
                <c:pt idx="86">
                  <c:v>6.2606163309999996</c:v>
                </c:pt>
                <c:pt idx="87">
                  <c:v>7.7522756629999998</c:v>
                </c:pt>
                <c:pt idx="88">
                  <c:v>8.1022141029999997</c:v>
                </c:pt>
                <c:pt idx="89">
                  <c:v>7.4484254559999998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BE-4B97-9D12-1392469191C8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Data!$R$6:$R$97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BE-4B97-9D12-1392469191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A15 -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Data!$M$6:$M$97</c:f>
              <c:numCache>
                <c:formatCode>0.00</c:formatCode>
                <c:ptCount val="92"/>
                <c:pt idx="3">
                  <c:v>3.0797227180000002</c:v>
                </c:pt>
                <c:pt idx="4">
                  <c:v>3.6027380720000002</c:v>
                </c:pt>
                <c:pt idx="5">
                  <c:v>4.1677566840000004</c:v>
                </c:pt>
                <c:pt idx="6">
                  <c:v>3.6880809409999999</c:v>
                </c:pt>
                <c:pt idx="7">
                  <c:v>3.6668976440000001</c:v>
                </c:pt>
                <c:pt idx="8">
                  <c:v>3.7658146480000001</c:v>
                </c:pt>
                <c:pt idx="9">
                  <c:v>3.6894196309999998</c:v>
                </c:pt>
                <c:pt idx="10">
                  <c:v>4.1403623959999996</c:v>
                </c:pt>
                <c:pt idx="11">
                  <c:v>3.6618464049999999</c:v>
                </c:pt>
                <c:pt idx="12">
                  <c:v>4.087715062</c:v>
                </c:pt>
                <c:pt idx="13">
                  <c:v>4.0124870699999997</c:v>
                </c:pt>
                <c:pt idx="14">
                  <c:v>4.1659940329999996</c:v>
                </c:pt>
                <c:pt idx="15">
                  <c:v>3.7462919989999999</c:v>
                </c:pt>
                <c:pt idx="16">
                  <c:v>4.2034068790000001</c:v>
                </c:pt>
                <c:pt idx="17">
                  <c:v>4.2626116869999997</c:v>
                </c:pt>
                <c:pt idx="18">
                  <c:v>3.7959992859999998</c:v>
                </c:pt>
                <c:pt idx="19">
                  <c:v>3.8104277459999998</c:v>
                </c:pt>
                <c:pt idx="20">
                  <c:v>4.2342401560000003</c:v>
                </c:pt>
                <c:pt idx="21">
                  <c:v>4.1574907559999996</c:v>
                </c:pt>
                <c:pt idx="22">
                  <c:v>4.1501551540000001</c:v>
                </c:pt>
                <c:pt idx="23">
                  <c:v>3.6631834200000002</c:v>
                </c:pt>
                <c:pt idx="24">
                  <c:v>3.540632381</c:v>
                </c:pt>
                <c:pt idx="25">
                  <c:v>3.7592051830000002</c:v>
                </c:pt>
                <c:pt idx="26">
                  <c:v>3.99894017</c:v>
                </c:pt>
                <c:pt idx="27">
                  <c:v>4.1047654390000003</c:v>
                </c:pt>
                <c:pt idx="28">
                  <c:v>4.0833630310000002</c:v>
                </c:pt>
                <c:pt idx="29">
                  <c:v>3.9817597299999998</c:v>
                </c:pt>
                <c:pt idx="30">
                  <c:v>3.425786591</c:v>
                </c:pt>
                <c:pt idx="31">
                  <c:v>2.996175842</c:v>
                </c:pt>
                <c:pt idx="32">
                  <c:v>2.7327555129999999</c:v>
                </c:pt>
                <c:pt idx="33">
                  <c:v>2.3333600749999999</c:v>
                </c:pt>
                <c:pt idx="34">
                  <c:v>2.9072325409999999</c:v>
                </c:pt>
                <c:pt idx="35">
                  <c:v>3.2233141779999999</c:v>
                </c:pt>
                <c:pt idx="36">
                  <c:v>2.9279192589999998</c:v>
                </c:pt>
                <c:pt idx="37">
                  <c:v>3.1772092500000002</c:v>
                </c:pt>
                <c:pt idx="38">
                  <c:v>3.3812525089999999</c:v>
                </c:pt>
                <c:pt idx="39">
                  <c:v>2.9103845509999999</c:v>
                </c:pt>
                <c:pt idx="40">
                  <c:v>3.347133473</c:v>
                </c:pt>
                <c:pt idx="41">
                  <c:v>3.3901624699999999</c:v>
                </c:pt>
                <c:pt idx="42">
                  <c:v>3.3104995289999999</c:v>
                </c:pt>
                <c:pt idx="43">
                  <c:v>3.4389936250000002</c:v>
                </c:pt>
                <c:pt idx="44">
                  <c:v>3.3026209259999999</c:v>
                </c:pt>
                <c:pt idx="45">
                  <c:v>3.3710187469999999</c:v>
                </c:pt>
                <c:pt idx="46">
                  <c:v>3.5670062329999999</c:v>
                </c:pt>
                <c:pt idx="47">
                  <c:v>3.7218855500000001</c:v>
                </c:pt>
                <c:pt idx="48">
                  <c:v>3.0134957469999999</c:v>
                </c:pt>
                <c:pt idx="49">
                  <c:v>2.8285956969999999</c:v>
                </c:pt>
                <c:pt idx="50">
                  <c:v>3.7091430569999999</c:v>
                </c:pt>
                <c:pt idx="51">
                  <c:v>3.9295525819999999</c:v>
                </c:pt>
                <c:pt idx="52">
                  <c:v>4.6050103299999998</c:v>
                </c:pt>
                <c:pt idx="53">
                  <c:v>6.3189077359999999</c:v>
                </c:pt>
                <c:pt idx="54">
                  <c:v>7.5976256739999997</c:v>
                </c:pt>
                <c:pt idx="55">
                  <c:v>5.4082679450000004</c:v>
                </c:pt>
                <c:pt idx="56">
                  <c:v>4.7056238319999997</c:v>
                </c:pt>
                <c:pt idx="57">
                  <c:v>4.3155580069999999</c:v>
                </c:pt>
                <c:pt idx="58">
                  <c:v>5.0847126139999999</c:v>
                </c:pt>
                <c:pt idx="59">
                  <c:v>4.9982199109999996</c:v>
                </c:pt>
                <c:pt idx="60">
                  <c:v>3.761675232</c:v>
                </c:pt>
                <c:pt idx="61">
                  <c:v>4.0804397669999997</c:v>
                </c:pt>
                <c:pt idx="62">
                  <c:v>5.274168049</c:v>
                </c:pt>
                <c:pt idx="63">
                  <c:v>5.215038292</c:v>
                </c:pt>
                <c:pt idx="64">
                  <c:v>5.0126194240000004</c:v>
                </c:pt>
                <c:pt idx="65">
                  <c:v>6.4224866690000004</c:v>
                </c:pt>
                <c:pt idx="66">
                  <c:v>5.7535637570000002</c:v>
                </c:pt>
                <c:pt idx="67">
                  <c:v>5.322071083</c:v>
                </c:pt>
                <c:pt idx="68">
                  <c:v>4.7064148530000001</c:v>
                </c:pt>
                <c:pt idx="69">
                  <c:v>4.7106746590000004</c:v>
                </c:pt>
                <c:pt idx="70">
                  <c:v>4.7159694239999999</c:v>
                </c:pt>
                <c:pt idx="71">
                  <c:v>4.5126642080000003</c:v>
                </c:pt>
                <c:pt idx="72">
                  <c:v>5.4009416080000001</c:v>
                </c:pt>
                <c:pt idx="73">
                  <c:v>4.7704151440000002</c:v>
                </c:pt>
                <c:pt idx="74">
                  <c:v>5.8287325240000003</c:v>
                </c:pt>
                <c:pt idx="75">
                  <c:v>5.9880680120000003</c:v>
                </c:pt>
                <c:pt idx="76">
                  <c:v>4.5396965189999996</c:v>
                </c:pt>
                <c:pt idx="77">
                  <c:v>5.0626015300000002</c:v>
                </c:pt>
                <c:pt idx="78">
                  <c:v>5.9336374909999998</c:v>
                </c:pt>
                <c:pt idx="79">
                  <c:v>6.984489516</c:v>
                </c:pt>
                <c:pt idx="80">
                  <c:v>5.2922525770000002</c:v>
                </c:pt>
                <c:pt idx="81">
                  <c:v>6.986475521</c:v>
                </c:pt>
                <c:pt idx="82">
                  <c:v>8.4939770530000001</c:v>
                </c:pt>
                <c:pt idx="83">
                  <c:v>5.1608643259999996</c:v>
                </c:pt>
                <c:pt idx="84">
                  <c:v>3.9802680000000001</c:v>
                </c:pt>
                <c:pt idx="85">
                  <c:v>2.6953910510000001</c:v>
                </c:pt>
                <c:pt idx="86">
                  <c:v>3.7237807790000002</c:v>
                </c:pt>
                <c:pt idx="87">
                  <c:v>4.3445863940000002</c:v>
                </c:pt>
                <c:pt idx="88">
                  <c:v>3.884512575</c:v>
                </c:pt>
                <c:pt idx="89">
                  <c:v>3.7620553989999999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C0-4E48-B9B2-C2FA8431AEA5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Data!$R$6:$R$97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C0-4E48-B9B2-C2FA8431A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A16 -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Data!$N$6:$N$97</c:f>
              <c:numCache>
                <c:formatCode>0.00</c:formatCode>
                <c:ptCount val="92"/>
                <c:pt idx="3">
                  <c:v>1.9608287740000001</c:v>
                </c:pt>
                <c:pt idx="4">
                  <c:v>2.8462276169999998</c:v>
                </c:pt>
                <c:pt idx="5">
                  <c:v>3.157854226</c:v>
                </c:pt>
                <c:pt idx="6">
                  <c:v>2.6368974459999999</c:v>
                </c:pt>
                <c:pt idx="7">
                  <c:v>2.5860986389999998</c:v>
                </c:pt>
                <c:pt idx="8">
                  <c:v>2.6862879020000001</c:v>
                </c:pt>
                <c:pt idx="9">
                  <c:v>2.7510597419999998</c:v>
                </c:pt>
                <c:pt idx="10">
                  <c:v>3.018220538</c:v>
                </c:pt>
                <c:pt idx="11">
                  <c:v>2.5976571860000002</c:v>
                </c:pt>
                <c:pt idx="12">
                  <c:v>2.9142741619999999</c:v>
                </c:pt>
                <c:pt idx="13">
                  <c:v>3.0874193989999998</c:v>
                </c:pt>
                <c:pt idx="14">
                  <c:v>3.009751595</c:v>
                </c:pt>
                <c:pt idx="15">
                  <c:v>2.6798074089999999</c:v>
                </c:pt>
                <c:pt idx="16">
                  <c:v>2.8771743860000001</c:v>
                </c:pt>
                <c:pt idx="17">
                  <c:v>2.6760046659999999</c:v>
                </c:pt>
                <c:pt idx="18">
                  <c:v>2.6334870499999998</c:v>
                </c:pt>
                <c:pt idx="19">
                  <c:v>2.7273535760000001</c:v>
                </c:pt>
                <c:pt idx="20">
                  <c:v>2.8897154870000001</c:v>
                </c:pt>
                <c:pt idx="21">
                  <c:v>2.8963724740000001</c:v>
                </c:pt>
                <c:pt idx="22">
                  <c:v>2.8064602079999998</c:v>
                </c:pt>
                <c:pt idx="23">
                  <c:v>2.5135079490000001</c:v>
                </c:pt>
                <c:pt idx="24">
                  <c:v>2.431227749</c:v>
                </c:pt>
                <c:pt idx="25">
                  <c:v>2.668577199</c:v>
                </c:pt>
                <c:pt idx="26">
                  <c:v>2.795467618</c:v>
                </c:pt>
                <c:pt idx="27">
                  <c:v>2.776813293</c:v>
                </c:pt>
                <c:pt idx="28">
                  <c:v>2.717359461</c:v>
                </c:pt>
                <c:pt idx="29">
                  <c:v>2.720476181</c:v>
                </c:pt>
                <c:pt idx="30">
                  <c:v>2.3405803999999999</c:v>
                </c:pt>
                <c:pt idx="31">
                  <c:v>1.754645247</c:v>
                </c:pt>
                <c:pt idx="32">
                  <c:v>1.229305055</c:v>
                </c:pt>
                <c:pt idx="33">
                  <c:v>0.75120298600000002</c:v>
                </c:pt>
                <c:pt idx="34">
                  <c:v>2.0317878729999999</c:v>
                </c:pt>
                <c:pt idx="35">
                  <c:v>2.3698723670000001</c:v>
                </c:pt>
                <c:pt idx="36">
                  <c:v>1.688868059</c:v>
                </c:pt>
                <c:pt idx="37">
                  <c:v>1.8496625</c:v>
                </c:pt>
                <c:pt idx="38">
                  <c:v>2.136620894</c:v>
                </c:pt>
                <c:pt idx="39">
                  <c:v>1.688478613</c:v>
                </c:pt>
                <c:pt idx="40">
                  <c:v>2.199587465</c:v>
                </c:pt>
                <c:pt idx="41">
                  <c:v>2.1714264920000002</c:v>
                </c:pt>
                <c:pt idx="42">
                  <c:v>1.8292260869999999</c:v>
                </c:pt>
                <c:pt idx="43">
                  <c:v>2.1351977190000002</c:v>
                </c:pt>
                <c:pt idx="44">
                  <c:v>2.2357120990000001</c:v>
                </c:pt>
                <c:pt idx="45">
                  <c:v>2.2106144649999999</c:v>
                </c:pt>
                <c:pt idx="46">
                  <c:v>1.9512814199999999</c:v>
                </c:pt>
                <c:pt idx="47">
                  <c:v>2.4280791700000002</c:v>
                </c:pt>
                <c:pt idx="48">
                  <c:v>1.6299918760000001</c:v>
                </c:pt>
                <c:pt idx="49">
                  <c:v>1.193453085</c:v>
                </c:pt>
                <c:pt idx="50">
                  <c:v>2.3615736979999999</c:v>
                </c:pt>
                <c:pt idx="51">
                  <c:v>2.4720597569999998</c:v>
                </c:pt>
                <c:pt idx="52">
                  <c:v>3.041910938</c:v>
                </c:pt>
                <c:pt idx="53">
                  <c:v>3.6243821029999999</c:v>
                </c:pt>
                <c:pt idx="54">
                  <c:v>4.5687758770000002</c:v>
                </c:pt>
                <c:pt idx="55">
                  <c:v>3.2617754200000002</c:v>
                </c:pt>
                <c:pt idx="56">
                  <c:v>2.8936874540000002</c:v>
                </c:pt>
                <c:pt idx="57">
                  <c:v>2.7706641689999998</c:v>
                </c:pt>
                <c:pt idx="58">
                  <c:v>3.1202133409999999</c:v>
                </c:pt>
                <c:pt idx="59">
                  <c:v>2.74778441</c:v>
                </c:pt>
                <c:pt idx="60">
                  <c:v>1.813029118</c:v>
                </c:pt>
                <c:pt idx="61">
                  <c:v>2.394901849</c:v>
                </c:pt>
                <c:pt idx="62">
                  <c:v>3.1049200140000002</c:v>
                </c:pt>
                <c:pt idx="63">
                  <c:v>3.107672649</c:v>
                </c:pt>
                <c:pt idx="64">
                  <c:v>3.0491967459999998</c:v>
                </c:pt>
                <c:pt idx="65">
                  <c:v>3.721782594</c:v>
                </c:pt>
                <c:pt idx="66">
                  <c:v>3.382267847</c:v>
                </c:pt>
                <c:pt idx="67">
                  <c:v>2.938917247</c:v>
                </c:pt>
                <c:pt idx="68">
                  <c:v>2.590484837</c:v>
                </c:pt>
                <c:pt idx="69">
                  <c:v>2.7328253330000001</c:v>
                </c:pt>
                <c:pt idx="70">
                  <c:v>2.567378438</c:v>
                </c:pt>
                <c:pt idx="71">
                  <c:v>2.8390892600000002</c:v>
                </c:pt>
                <c:pt idx="72">
                  <c:v>3.2083293369999999</c:v>
                </c:pt>
                <c:pt idx="73">
                  <c:v>2.6769075170000001</c:v>
                </c:pt>
                <c:pt idx="74">
                  <c:v>3.1620304570000002</c:v>
                </c:pt>
                <c:pt idx="75">
                  <c:v>2.9144702630000001</c:v>
                </c:pt>
                <c:pt idx="76">
                  <c:v>2.2510436469999999</c:v>
                </c:pt>
                <c:pt idx="77">
                  <c:v>2.929869692</c:v>
                </c:pt>
                <c:pt idx="78">
                  <c:v>3.5229491240000002</c:v>
                </c:pt>
                <c:pt idx="79">
                  <c:v>3.5723656610000001</c:v>
                </c:pt>
                <c:pt idx="80">
                  <c:v>3.099925936</c:v>
                </c:pt>
                <c:pt idx="81">
                  <c:v>2.242960101</c:v>
                </c:pt>
                <c:pt idx="82">
                  <c:v>0.73152762100000002</c:v>
                </c:pt>
                <c:pt idx="83">
                  <c:v>8.9806589280000004</c:v>
                </c:pt>
                <c:pt idx="84">
                  <c:v>13.215923610000001</c:v>
                </c:pt>
                <c:pt idx="85">
                  <c:v>6.5270177389999997</c:v>
                </c:pt>
                <c:pt idx="86">
                  <c:v>2.554985571</c:v>
                </c:pt>
                <c:pt idx="87">
                  <c:v>1.482859004</c:v>
                </c:pt>
                <c:pt idx="88">
                  <c:v>1.668494597</c:v>
                </c:pt>
                <c:pt idx="89">
                  <c:v>2.4985233400000002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C9-46B6-87DE-AE556073EB23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Data!$R$6:$R$97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C9-46B6-87DE-AE556073E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A63 -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Data!$O$6:$O$97</c:f>
              <c:numCache>
                <c:formatCode>0.00</c:formatCode>
                <c:ptCount val="92"/>
                <c:pt idx="0">
                  <c:v>0</c:v>
                </c:pt>
                <c:pt idx="32">
                  <c:v>2.8043269820000001</c:v>
                </c:pt>
                <c:pt idx="33">
                  <c:v>2.7095581659999999</c:v>
                </c:pt>
                <c:pt idx="34">
                  <c:v>5.3023586030000001</c:v>
                </c:pt>
                <c:pt idx="35">
                  <c:v>6.5290034559999999</c:v>
                </c:pt>
                <c:pt idx="36">
                  <c:v>3.6205671690000001</c:v>
                </c:pt>
                <c:pt idx="37">
                  <c:v>0.81271639200000001</c:v>
                </c:pt>
                <c:pt idx="38">
                  <c:v>0.94450308500000002</c:v>
                </c:pt>
                <c:pt idx="39">
                  <c:v>2.0297776280000002</c:v>
                </c:pt>
                <c:pt idx="40">
                  <c:v>0.84612390000000004</c:v>
                </c:pt>
                <c:pt idx="41">
                  <c:v>0.42784871099999999</c:v>
                </c:pt>
                <c:pt idx="42">
                  <c:v>0.73239501100000004</c:v>
                </c:pt>
                <c:pt idx="43">
                  <c:v>7.0281735620000001</c:v>
                </c:pt>
                <c:pt idx="44">
                  <c:v>5.1333027309999997</c:v>
                </c:pt>
                <c:pt idx="45">
                  <c:v>5.7692444920000003</c:v>
                </c:pt>
                <c:pt idx="46">
                  <c:v>1.9223836919999999</c:v>
                </c:pt>
                <c:pt idx="47">
                  <c:v>1.554862776</c:v>
                </c:pt>
                <c:pt idx="48">
                  <c:v>1.2100756500000001</c:v>
                </c:pt>
                <c:pt idx="49">
                  <c:v>1.5827994219999999</c:v>
                </c:pt>
                <c:pt idx="50">
                  <c:v>1.9028949040000001</c:v>
                </c:pt>
                <c:pt idx="51">
                  <c:v>1.3877744540000001</c:v>
                </c:pt>
                <c:pt idx="52">
                  <c:v>1.4985150140000001</c:v>
                </c:pt>
                <c:pt idx="53">
                  <c:v>1.180205824</c:v>
                </c:pt>
                <c:pt idx="54">
                  <c:v>1.0530438710000001</c:v>
                </c:pt>
                <c:pt idx="55">
                  <c:v>0.80663476999999995</c:v>
                </c:pt>
                <c:pt idx="56">
                  <c:v>0.92007913399999997</c:v>
                </c:pt>
                <c:pt idx="57">
                  <c:v>0.62703099699999998</c:v>
                </c:pt>
                <c:pt idx="58">
                  <c:v>5.9559823119999997</c:v>
                </c:pt>
                <c:pt idx="59">
                  <c:v>1.637809522</c:v>
                </c:pt>
                <c:pt idx="60">
                  <c:v>0.84521461099999995</c:v>
                </c:pt>
                <c:pt idx="61">
                  <c:v>1.5240702230000001</c:v>
                </c:pt>
                <c:pt idx="62">
                  <c:v>1.226194395</c:v>
                </c:pt>
                <c:pt idx="63">
                  <c:v>0.70663550900000005</c:v>
                </c:pt>
                <c:pt idx="64">
                  <c:v>0.72554816799999999</c:v>
                </c:pt>
                <c:pt idx="65">
                  <c:v>0.87143730900000005</c:v>
                </c:pt>
                <c:pt idx="66">
                  <c:v>0.68289325400000001</c:v>
                </c:pt>
                <c:pt idx="67">
                  <c:v>0.54380709400000005</c:v>
                </c:pt>
                <c:pt idx="68">
                  <c:v>0.506941054</c:v>
                </c:pt>
                <c:pt idx="69">
                  <c:v>1.079582872</c:v>
                </c:pt>
                <c:pt idx="70">
                  <c:v>0.68193298000000002</c:v>
                </c:pt>
                <c:pt idx="71">
                  <c:v>0.55907608099999995</c:v>
                </c:pt>
                <c:pt idx="72">
                  <c:v>0.55611869999999997</c:v>
                </c:pt>
                <c:pt idx="73">
                  <c:v>0.49158526699999999</c:v>
                </c:pt>
                <c:pt idx="74">
                  <c:v>0.53218185900000003</c:v>
                </c:pt>
                <c:pt idx="75">
                  <c:v>0.46779806499999999</c:v>
                </c:pt>
                <c:pt idx="76">
                  <c:v>0.59715161299999997</c:v>
                </c:pt>
                <c:pt idx="77">
                  <c:v>0.19893475799999999</c:v>
                </c:pt>
                <c:pt idx="78">
                  <c:v>0.104771317</c:v>
                </c:pt>
                <c:pt idx="79">
                  <c:v>0.14877863699999999</c:v>
                </c:pt>
                <c:pt idx="80">
                  <c:v>0.11525423</c:v>
                </c:pt>
                <c:pt idx="81">
                  <c:v>0.113090285</c:v>
                </c:pt>
                <c:pt idx="82">
                  <c:v>9.4752997000000005E-2</c:v>
                </c:pt>
                <c:pt idx="83">
                  <c:v>0.121224174</c:v>
                </c:pt>
                <c:pt idx="84">
                  <c:v>0.110339839</c:v>
                </c:pt>
                <c:pt idx="85">
                  <c:v>8.5508456999999996E-2</c:v>
                </c:pt>
                <c:pt idx="86">
                  <c:v>9.6737975000000004E-2</c:v>
                </c:pt>
                <c:pt idx="87">
                  <c:v>8.1975877000000003E-2</c:v>
                </c:pt>
                <c:pt idx="88">
                  <c:v>8.3099870000000006E-2</c:v>
                </c:pt>
                <c:pt idx="89">
                  <c:v>0.11136244300000001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D9-4177-8F21-D62BEF4C8230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Data!$R$6:$R$97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D9-4177-8F21-D62BEF4C8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A55 - obscuration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strRef>
              <c:f>Data!$U$5</c:f>
              <c:strCache>
                <c:ptCount val="1"/>
                <c:pt idx="0">
                  <c:v>Measured</c:v>
                </c:pt>
              </c:strCache>
            </c:strRef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Data!$T$6:$T$18</c:f>
              <c:numCache>
                <c:formatCode>[$-F800]dddd\,\ mmmm\ dd\,\ yyyy</c:formatCode>
                <c:ptCount val="13"/>
                <c:pt idx="0">
                  <c:v>44563</c:v>
                </c:pt>
                <c:pt idx="1">
                  <c:v>44570</c:v>
                </c:pt>
                <c:pt idx="2">
                  <c:v>44577</c:v>
                </c:pt>
                <c:pt idx="3">
                  <c:v>44584</c:v>
                </c:pt>
                <c:pt idx="4">
                  <c:v>44591</c:v>
                </c:pt>
                <c:pt idx="5">
                  <c:v>44598</c:v>
                </c:pt>
                <c:pt idx="6">
                  <c:v>44605</c:v>
                </c:pt>
                <c:pt idx="7">
                  <c:v>44612</c:v>
                </c:pt>
                <c:pt idx="8">
                  <c:v>44619</c:v>
                </c:pt>
                <c:pt idx="9">
                  <c:v>44626</c:v>
                </c:pt>
                <c:pt idx="10">
                  <c:v>44633</c:v>
                </c:pt>
                <c:pt idx="11">
                  <c:v>44640</c:v>
                </c:pt>
                <c:pt idx="12">
                  <c:v>44647</c:v>
                </c:pt>
              </c:numCache>
            </c:numRef>
          </c:cat>
          <c:val>
            <c:numRef>
              <c:f>Data!$U$6:$U$18</c:f>
              <c:numCache>
                <c:formatCode>0.00</c:formatCode>
                <c:ptCount val="13"/>
                <c:pt idx="0">
                  <c:v>35.79</c:v>
                </c:pt>
                <c:pt idx="1">
                  <c:v>42.19</c:v>
                </c:pt>
                <c:pt idx="2">
                  <c:v>29.13</c:v>
                </c:pt>
                <c:pt idx="3">
                  <c:v>34.15</c:v>
                </c:pt>
                <c:pt idx="4">
                  <c:v>32.159999999999997</c:v>
                </c:pt>
                <c:pt idx="5">
                  <c:v>34.78</c:v>
                </c:pt>
                <c:pt idx="6">
                  <c:v>33.409999999999997</c:v>
                </c:pt>
                <c:pt idx="7">
                  <c:v>31.39</c:v>
                </c:pt>
                <c:pt idx="8">
                  <c:v>21.73</c:v>
                </c:pt>
                <c:pt idx="9">
                  <c:v>23.51</c:v>
                </c:pt>
                <c:pt idx="10">
                  <c:v>19.43</c:v>
                </c:pt>
                <c:pt idx="11">
                  <c:v>23.92</c:v>
                </c:pt>
                <c:pt idx="12">
                  <c:v>20.38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FE-4A45-83B4-ED811C94DE1B}"/>
            </c:ext>
          </c:extLst>
        </c:ser>
        <c:ser>
          <c:idx val="1"/>
          <c:order val="1"/>
          <c:tx>
            <c:strRef>
              <c:f>Data!$V$5</c:f>
              <c:strCache>
                <c:ptCount val="1"/>
                <c:pt idx="0">
                  <c:v>Limit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Data!$T$6:$T$18</c:f>
              <c:numCache>
                <c:formatCode>[$-F800]dddd\,\ mmmm\ dd\,\ yyyy</c:formatCode>
                <c:ptCount val="13"/>
                <c:pt idx="0">
                  <c:v>44563</c:v>
                </c:pt>
                <c:pt idx="1">
                  <c:v>44570</c:v>
                </c:pt>
                <c:pt idx="2">
                  <c:v>44577</c:v>
                </c:pt>
                <c:pt idx="3">
                  <c:v>44584</c:v>
                </c:pt>
                <c:pt idx="4">
                  <c:v>44591</c:v>
                </c:pt>
                <c:pt idx="5">
                  <c:v>44598</c:v>
                </c:pt>
                <c:pt idx="6">
                  <c:v>44605</c:v>
                </c:pt>
                <c:pt idx="7">
                  <c:v>44612</c:v>
                </c:pt>
                <c:pt idx="8">
                  <c:v>44619</c:v>
                </c:pt>
                <c:pt idx="9">
                  <c:v>44626</c:v>
                </c:pt>
                <c:pt idx="10">
                  <c:v>44633</c:v>
                </c:pt>
                <c:pt idx="11">
                  <c:v>44640</c:v>
                </c:pt>
                <c:pt idx="12">
                  <c:v>44647</c:v>
                </c:pt>
              </c:numCache>
            </c:numRef>
          </c:cat>
          <c:val>
            <c:numRef>
              <c:f>Data!$V$6:$V$18</c:f>
              <c:numCache>
                <c:formatCode>0</c:formatCode>
                <c:ptCount val="13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FE-4A45-83B4-ED811C94DE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SO2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Data!$D$6:$D$95</c:f>
              <c:numCache>
                <c:formatCode>0.00</c:formatCode>
                <c:ptCount val="90"/>
                <c:pt idx="0">
                  <c:v>443.24125329999998</c:v>
                </c:pt>
                <c:pt idx="1">
                  <c:v>348.34086739999998</c:v>
                </c:pt>
                <c:pt idx="2">
                  <c:v>311.32485550000001</c:v>
                </c:pt>
                <c:pt idx="3">
                  <c:v>100.1455605</c:v>
                </c:pt>
                <c:pt idx="4">
                  <c:v>151.39447269999999</c:v>
                </c:pt>
                <c:pt idx="5">
                  <c:v>246.83683740000001</c:v>
                </c:pt>
                <c:pt idx="6">
                  <c:v>312.92424419999998</c:v>
                </c:pt>
                <c:pt idx="7">
                  <c:v>312.44324330000001</c:v>
                </c:pt>
                <c:pt idx="8">
                  <c:v>303.66455500000001</c:v>
                </c:pt>
                <c:pt idx="9">
                  <c:v>302.78222049999999</c:v>
                </c:pt>
                <c:pt idx="10">
                  <c:v>341.6880324</c:v>
                </c:pt>
                <c:pt idx="11">
                  <c:v>313.48812650000002</c:v>
                </c:pt>
                <c:pt idx="12">
                  <c:v>353.49431499999997</c:v>
                </c:pt>
                <c:pt idx="13">
                  <c:v>448.32563720000002</c:v>
                </c:pt>
                <c:pt idx="14">
                  <c:v>436.57673360000001</c:v>
                </c:pt>
                <c:pt idx="15">
                  <c:v>278.83823790000002</c:v>
                </c:pt>
                <c:pt idx="16">
                  <c:v>194.11641639999999</c:v>
                </c:pt>
                <c:pt idx="17">
                  <c:v>0</c:v>
                </c:pt>
                <c:pt idx="18">
                  <c:v>72.700023470000005</c:v>
                </c:pt>
                <c:pt idx="19">
                  <c:v>201.329902</c:v>
                </c:pt>
                <c:pt idx="20">
                  <c:v>284.50650819999998</c:v>
                </c:pt>
                <c:pt idx="21">
                  <c:v>354.34282180000002</c:v>
                </c:pt>
                <c:pt idx="22">
                  <c:v>382.06816259999999</c:v>
                </c:pt>
                <c:pt idx="23">
                  <c:v>165.96768</c:v>
                </c:pt>
                <c:pt idx="24">
                  <c:v>193.52673369999999</c:v>
                </c:pt>
                <c:pt idx="25">
                  <c:v>302.98367869999998</c:v>
                </c:pt>
                <c:pt idx="26">
                  <c:v>276.55828509999998</c:v>
                </c:pt>
                <c:pt idx="27">
                  <c:v>284.69308919999997</c:v>
                </c:pt>
                <c:pt idx="28">
                  <c:v>450.6496386</c:v>
                </c:pt>
                <c:pt idx="29">
                  <c:v>396.43526209999999</c:v>
                </c:pt>
                <c:pt idx="30">
                  <c:v>296.40573719999998</c:v>
                </c:pt>
                <c:pt idx="31">
                  <c:v>387.1158001</c:v>
                </c:pt>
                <c:pt idx="32">
                  <c:v>387.64238360000002</c:v>
                </c:pt>
                <c:pt idx="33">
                  <c:v>253.67647830000001</c:v>
                </c:pt>
                <c:pt idx="34">
                  <c:v>84.452901979999993</c:v>
                </c:pt>
                <c:pt idx="35">
                  <c:v>0</c:v>
                </c:pt>
                <c:pt idx="37">
                  <c:v>230.99144620000001</c:v>
                </c:pt>
                <c:pt idx="38">
                  <c:v>295.13102909999998</c:v>
                </c:pt>
                <c:pt idx="39">
                  <c:v>378.77575519999999</c:v>
                </c:pt>
                <c:pt idx="40">
                  <c:v>164.41863280000001</c:v>
                </c:pt>
                <c:pt idx="41">
                  <c:v>377.46109689999997</c:v>
                </c:pt>
                <c:pt idx="42">
                  <c:v>380.2879992</c:v>
                </c:pt>
                <c:pt idx="43">
                  <c:v>464.36160150000001</c:v>
                </c:pt>
                <c:pt idx="44">
                  <c:v>422.51366589999998</c:v>
                </c:pt>
                <c:pt idx="45">
                  <c:v>196.5720819</c:v>
                </c:pt>
                <c:pt idx="46">
                  <c:v>469.43360269999999</c:v>
                </c:pt>
                <c:pt idx="47">
                  <c:v>427.2195413</c:v>
                </c:pt>
                <c:pt idx="48">
                  <c:v>375.3289671</c:v>
                </c:pt>
                <c:pt idx="49">
                  <c:v>151.2217441</c:v>
                </c:pt>
                <c:pt idx="50">
                  <c:v>436.25403540000002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218.36808120000001</c:v>
                </c:pt>
                <c:pt idx="56">
                  <c:v>382.72403650000001</c:v>
                </c:pt>
                <c:pt idx="57">
                  <c:v>383.40867379999997</c:v>
                </c:pt>
                <c:pt idx="58">
                  <c:v>411.27043170000002</c:v>
                </c:pt>
                <c:pt idx="59">
                  <c:v>238.48018089999999</c:v>
                </c:pt>
                <c:pt idx="60">
                  <c:v>431.17782749999998</c:v>
                </c:pt>
                <c:pt idx="61">
                  <c:v>412.80872799999997</c:v>
                </c:pt>
                <c:pt idx="62">
                  <c:v>207.76967070000001</c:v>
                </c:pt>
                <c:pt idx="63">
                  <c:v>0</c:v>
                </c:pt>
                <c:pt idx="65">
                  <c:v>305.69074069999999</c:v>
                </c:pt>
                <c:pt idx="66">
                  <c:v>432.91903170000001</c:v>
                </c:pt>
                <c:pt idx="67">
                  <c:v>513.04467629999999</c:v>
                </c:pt>
                <c:pt idx="68">
                  <c:v>463.05440549999997</c:v>
                </c:pt>
                <c:pt idx="69">
                  <c:v>479.47058079999999</c:v>
                </c:pt>
                <c:pt idx="70">
                  <c:v>463.21374709999998</c:v>
                </c:pt>
                <c:pt idx="71">
                  <c:v>494.19423389999997</c:v>
                </c:pt>
                <c:pt idx="72">
                  <c:v>441.28460519999999</c:v>
                </c:pt>
                <c:pt idx="73">
                  <c:v>464.06593279999998</c:v>
                </c:pt>
                <c:pt idx="74">
                  <c:v>429.39281390000002</c:v>
                </c:pt>
                <c:pt idx="75">
                  <c:v>374.00511640000002</c:v>
                </c:pt>
                <c:pt idx="76">
                  <c:v>437.53140100000002</c:v>
                </c:pt>
                <c:pt idx="77">
                  <c:v>237.95114390000001</c:v>
                </c:pt>
                <c:pt idx="78">
                  <c:v>450.81229150000001</c:v>
                </c:pt>
                <c:pt idx="79">
                  <c:v>451.49528959999998</c:v>
                </c:pt>
                <c:pt idx="80">
                  <c:v>84.357114240000001</c:v>
                </c:pt>
                <c:pt idx="81">
                  <c:v>43.907670779999997</c:v>
                </c:pt>
                <c:pt idx="82">
                  <c:v>318.77994639999997</c:v>
                </c:pt>
                <c:pt idx="83">
                  <c:v>326.11466810000002</c:v>
                </c:pt>
                <c:pt idx="84">
                  <c:v>479.46968249999998</c:v>
                </c:pt>
                <c:pt idx="85">
                  <c:v>443.50370939999999</c:v>
                </c:pt>
                <c:pt idx="86">
                  <c:v>449.48892219999999</c:v>
                </c:pt>
                <c:pt idx="87">
                  <c:v>349.1384549</c:v>
                </c:pt>
                <c:pt idx="88">
                  <c:v>469.87860449999999</c:v>
                </c:pt>
                <c:pt idx="89">
                  <c:v>389.25985029999998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2D-45FC-A1A0-B96333E9EAAE}"/>
            </c:ext>
          </c:extLst>
        </c:ser>
        <c:ser>
          <c:idx val="1"/>
          <c:order val="1"/>
          <c:tx>
            <c:v>Limit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Data!$S$6:$S$95</c:f>
              <c:numCache>
                <c:formatCode>General</c:formatCode>
                <c:ptCount val="90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500</c:v>
                </c:pt>
                <c:pt idx="38">
                  <c:v>500</c:v>
                </c:pt>
                <c:pt idx="39">
                  <c:v>500</c:v>
                </c:pt>
                <c:pt idx="40">
                  <c:v>500</c:v>
                </c:pt>
                <c:pt idx="41">
                  <c:v>500</c:v>
                </c:pt>
                <c:pt idx="42">
                  <c:v>500</c:v>
                </c:pt>
                <c:pt idx="43">
                  <c:v>500</c:v>
                </c:pt>
                <c:pt idx="44">
                  <c:v>500</c:v>
                </c:pt>
                <c:pt idx="45">
                  <c:v>500</c:v>
                </c:pt>
                <c:pt idx="46">
                  <c:v>500</c:v>
                </c:pt>
                <c:pt idx="47">
                  <c:v>500</c:v>
                </c:pt>
                <c:pt idx="48">
                  <c:v>500</c:v>
                </c:pt>
                <c:pt idx="49">
                  <c:v>500</c:v>
                </c:pt>
                <c:pt idx="50">
                  <c:v>500</c:v>
                </c:pt>
                <c:pt idx="51">
                  <c:v>500</c:v>
                </c:pt>
                <c:pt idx="52">
                  <c:v>500</c:v>
                </c:pt>
                <c:pt idx="53">
                  <c:v>500</c:v>
                </c:pt>
                <c:pt idx="54">
                  <c:v>500</c:v>
                </c:pt>
                <c:pt idx="55">
                  <c:v>500</c:v>
                </c:pt>
                <c:pt idx="56">
                  <c:v>500</c:v>
                </c:pt>
                <c:pt idx="57">
                  <c:v>500</c:v>
                </c:pt>
                <c:pt idx="58">
                  <c:v>500</c:v>
                </c:pt>
                <c:pt idx="59">
                  <c:v>500</c:v>
                </c:pt>
                <c:pt idx="60">
                  <c:v>500</c:v>
                </c:pt>
                <c:pt idx="61">
                  <c:v>500</c:v>
                </c:pt>
                <c:pt idx="62">
                  <c:v>500</c:v>
                </c:pt>
                <c:pt idx="63">
                  <c:v>500</c:v>
                </c:pt>
                <c:pt idx="64">
                  <c:v>500</c:v>
                </c:pt>
                <c:pt idx="65">
                  <c:v>500</c:v>
                </c:pt>
                <c:pt idx="66">
                  <c:v>500</c:v>
                </c:pt>
                <c:pt idx="67">
                  <c:v>500</c:v>
                </c:pt>
                <c:pt idx="68">
                  <c:v>500</c:v>
                </c:pt>
                <c:pt idx="69">
                  <c:v>500</c:v>
                </c:pt>
                <c:pt idx="70">
                  <c:v>500</c:v>
                </c:pt>
                <c:pt idx="71">
                  <c:v>500</c:v>
                </c:pt>
                <c:pt idx="72">
                  <c:v>500</c:v>
                </c:pt>
                <c:pt idx="73">
                  <c:v>500</c:v>
                </c:pt>
                <c:pt idx="74">
                  <c:v>500</c:v>
                </c:pt>
                <c:pt idx="75">
                  <c:v>500</c:v>
                </c:pt>
                <c:pt idx="76">
                  <c:v>500</c:v>
                </c:pt>
                <c:pt idx="77">
                  <c:v>500</c:v>
                </c:pt>
                <c:pt idx="78">
                  <c:v>500</c:v>
                </c:pt>
                <c:pt idx="79">
                  <c:v>500</c:v>
                </c:pt>
                <c:pt idx="80">
                  <c:v>500</c:v>
                </c:pt>
                <c:pt idx="81">
                  <c:v>500</c:v>
                </c:pt>
                <c:pt idx="82">
                  <c:v>500</c:v>
                </c:pt>
                <c:pt idx="83">
                  <c:v>500</c:v>
                </c:pt>
                <c:pt idx="84">
                  <c:v>500</c:v>
                </c:pt>
                <c:pt idx="85">
                  <c:v>500</c:v>
                </c:pt>
                <c:pt idx="86">
                  <c:v>500</c:v>
                </c:pt>
                <c:pt idx="87">
                  <c:v>500</c:v>
                </c:pt>
                <c:pt idx="88">
                  <c:v>500</c:v>
                </c:pt>
                <c:pt idx="89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2D-45FC-A1A0-B96333E9EA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NOX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Data!$E$6:$E$95</c:f>
              <c:numCache>
                <c:formatCode>0.00</c:formatCode>
                <c:ptCount val="90"/>
                <c:pt idx="0">
                  <c:v>142.72345630000001</c:v>
                </c:pt>
                <c:pt idx="1">
                  <c:v>147.5902964</c:v>
                </c:pt>
                <c:pt idx="2">
                  <c:v>159.45279909999999</c:v>
                </c:pt>
                <c:pt idx="3">
                  <c:v>51.117715859999997</c:v>
                </c:pt>
                <c:pt idx="4">
                  <c:v>76.009335390000004</c:v>
                </c:pt>
                <c:pt idx="5">
                  <c:v>95.889817140000005</c:v>
                </c:pt>
                <c:pt idx="6">
                  <c:v>143.4883121</c:v>
                </c:pt>
                <c:pt idx="7">
                  <c:v>146.21198899999999</c:v>
                </c:pt>
                <c:pt idx="8">
                  <c:v>162.5204224</c:v>
                </c:pt>
                <c:pt idx="9">
                  <c:v>160.53797270000001</c:v>
                </c:pt>
                <c:pt idx="10">
                  <c:v>169.51753959999999</c:v>
                </c:pt>
                <c:pt idx="11">
                  <c:v>122.79705389999999</c:v>
                </c:pt>
                <c:pt idx="12">
                  <c:v>140.2495673</c:v>
                </c:pt>
                <c:pt idx="13">
                  <c:v>120.3701629</c:v>
                </c:pt>
                <c:pt idx="14">
                  <c:v>131.27634800000001</c:v>
                </c:pt>
                <c:pt idx="15">
                  <c:v>78.348362940000001</c:v>
                </c:pt>
                <c:pt idx="16">
                  <c:v>59.00285993</c:v>
                </c:pt>
                <c:pt idx="17">
                  <c:v>0</c:v>
                </c:pt>
                <c:pt idx="18">
                  <c:v>54.69314619</c:v>
                </c:pt>
                <c:pt idx="19">
                  <c:v>116.1450016</c:v>
                </c:pt>
                <c:pt idx="20">
                  <c:v>130.4877338</c:v>
                </c:pt>
                <c:pt idx="21">
                  <c:v>125.8330555</c:v>
                </c:pt>
                <c:pt idx="22">
                  <c:v>137.34317949999999</c:v>
                </c:pt>
                <c:pt idx="23">
                  <c:v>65.091760820000005</c:v>
                </c:pt>
                <c:pt idx="24">
                  <c:v>80.412932569999995</c:v>
                </c:pt>
                <c:pt idx="25">
                  <c:v>128.22585190000001</c:v>
                </c:pt>
                <c:pt idx="26">
                  <c:v>92.980504830000001</c:v>
                </c:pt>
                <c:pt idx="27">
                  <c:v>89.805603309999995</c:v>
                </c:pt>
                <c:pt idx="28">
                  <c:v>128.5071366</c:v>
                </c:pt>
                <c:pt idx="29">
                  <c:v>98.612818149999995</c:v>
                </c:pt>
                <c:pt idx="30">
                  <c:v>100.0040049</c:v>
                </c:pt>
                <c:pt idx="31">
                  <c:v>146.5585671</c:v>
                </c:pt>
                <c:pt idx="32">
                  <c:v>145.0099199</c:v>
                </c:pt>
                <c:pt idx="33">
                  <c:v>104.448784</c:v>
                </c:pt>
                <c:pt idx="34">
                  <c:v>37.568091719999998</c:v>
                </c:pt>
                <c:pt idx="35">
                  <c:v>0</c:v>
                </c:pt>
                <c:pt idx="37">
                  <c:v>81.41777433</c:v>
                </c:pt>
                <c:pt idx="38">
                  <c:v>93.064010280000005</c:v>
                </c:pt>
                <c:pt idx="39">
                  <c:v>104.99266710000001</c:v>
                </c:pt>
                <c:pt idx="40">
                  <c:v>56.494129049999998</c:v>
                </c:pt>
                <c:pt idx="41">
                  <c:v>110.04472819999999</c:v>
                </c:pt>
                <c:pt idx="42">
                  <c:v>126.28813510000001</c:v>
                </c:pt>
                <c:pt idx="43">
                  <c:v>117.9946834</c:v>
                </c:pt>
                <c:pt idx="44">
                  <c:v>114.0326781</c:v>
                </c:pt>
                <c:pt idx="45">
                  <c:v>63.557947179999999</c:v>
                </c:pt>
                <c:pt idx="46">
                  <c:v>150.13865279999999</c:v>
                </c:pt>
                <c:pt idx="47">
                  <c:v>135.2138612</c:v>
                </c:pt>
                <c:pt idx="48">
                  <c:v>117.58108780000001</c:v>
                </c:pt>
                <c:pt idx="49">
                  <c:v>57.650232580000001</c:v>
                </c:pt>
                <c:pt idx="50">
                  <c:v>134.7500264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69.032381650000005</c:v>
                </c:pt>
                <c:pt idx="56">
                  <c:v>111.31588290000001</c:v>
                </c:pt>
                <c:pt idx="57">
                  <c:v>148.00821920000001</c:v>
                </c:pt>
                <c:pt idx="58">
                  <c:v>160.5880252</c:v>
                </c:pt>
                <c:pt idx="59">
                  <c:v>96.087982049999994</c:v>
                </c:pt>
                <c:pt idx="60">
                  <c:v>149.9785187</c:v>
                </c:pt>
                <c:pt idx="61">
                  <c:v>143.62642869999999</c:v>
                </c:pt>
                <c:pt idx="62">
                  <c:v>83.817621029999998</c:v>
                </c:pt>
                <c:pt idx="63">
                  <c:v>0</c:v>
                </c:pt>
                <c:pt idx="65">
                  <c:v>124.8532355</c:v>
                </c:pt>
                <c:pt idx="66">
                  <c:v>184.88516609999999</c:v>
                </c:pt>
                <c:pt idx="67">
                  <c:v>148.35311340000001</c:v>
                </c:pt>
                <c:pt idx="68">
                  <c:v>154.01283290000001</c:v>
                </c:pt>
                <c:pt idx="69">
                  <c:v>152.4211828</c:v>
                </c:pt>
                <c:pt idx="70">
                  <c:v>124.2660731</c:v>
                </c:pt>
                <c:pt idx="71">
                  <c:v>147.03868449999999</c:v>
                </c:pt>
                <c:pt idx="72">
                  <c:v>127.1932438</c:v>
                </c:pt>
                <c:pt idx="73">
                  <c:v>154.1233153</c:v>
                </c:pt>
                <c:pt idx="74">
                  <c:v>161.42678309999999</c:v>
                </c:pt>
                <c:pt idx="75">
                  <c:v>137.66860370000001</c:v>
                </c:pt>
                <c:pt idx="76">
                  <c:v>161.00471920000001</c:v>
                </c:pt>
                <c:pt idx="77">
                  <c:v>100.1372348</c:v>
                </c:pt>
                <c:pt idx="78">
                  <c:v>137.16689109999999</c:v>
                </c:pt>
                <c:pt idx="79">
                  <c:v>142.47732920000001</c:v>
                </c:pt>
                <c:pt idx="80">
                  <c:v>36.997667929999999</c:v>
                </c:pt>
                <c:pt idx="81">
                  <c:v>25.072170020000002</c:v>
                </c:pt>
                <c:pt idx="82">
                  <c:v>100.6349668</c:v>
                </c:pt>
                <c:pt idx="83">
                  <c:v>104.32875900000001</c:v>
                </c:pt>
                <c:pt idx="84">
                  <c:v>144.7923333</c:v>
                </c:pt>
                <c:pt idx="85">
                  <c:v>140.71047300000001</c:v>
                </c:pt>
                <c:pt idx="86">
                  <c:v>155.3408838</c:v>
                </c:pt>
                <c:pt idx="87">
                  <c:v>111.34792520000001</c:v>
                </c:pt>
                <c:pt idx="88">
                  <c:v>138.5833872</c:v>
                </c:pt>
                <c:pt idx="89">
                  <c:v>128.8538561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20-411F-ADAA-3F94FBCEC8E9}"/>
            </c:ext>
          </c:extLst>
        </c:ser>
        <c:ser>
          <c:idx val="1"/>
          <c:order val="1"/>
          <c:tx>
            <c:v>Limit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  <c:pt idx="5">
                  <c:v>44567</c:v>
                </c:pt>
                <c:pt idx="6">
                  <c:v>44568</c:v>
                </c:pt>
                <c:pt idx="7">
                  <c:v>44569</c:v>
                </c:pt>
                <c:pt idx="8">
                  <c:v>44570</c:v>
                </c:pt>
                <c:pt idx="9">
                  <c:v>44571</c:v>
                </c:pt>
                <c:pt idx="10">
                  <c:v>44572</c:v>
                </c:pt>
                <c:pt idx="11">
                  <c:v>44573</c:v>
                </c:pt>
                <c:pt idx="12">
                  <c:v>44574</c:v>
                </c:pt>
                <c:pt idx="13">
                  <c:v>44575</c:v>
                </c:pt>
                <c:pt idx="14">
                  <c:v>44576</c:v>
                </c:pt>
                <c:pt idx="15">
                  <c:v>44577</c:v>
                </c:pt>
                <c:pt idx="16">
                  <c:v>44578</c:v>
                </c:pt>
                <c:pt idx="17">
                  <c:v>44579</c:v>
                </c:pt>
                <c:pt idx="18">
                  <c:v>44580</c:v>
                </c:pt>
                <c:pt idx="19">
                  <c:v>44581</c:v>
                </c:pt>
                <c:pt idx="20">
                  <c:v>44582</c:v>
                </c:pt>
                <c:pt idx="21">
                  <c:v>44583</c:v>
                </c:pt>
                <c:pt idx="22">
                  <c:v>44584</c:v>
                </c:pt>
                <c:pt idx="23">
                  <c:v>44585</c:v>
                </c:pt>
                <c:pt idx="24">
                  <c:v>44586</c:v>
                </c:pt>
                <c:pt idx="25">
                  <c:v>44587</c:v>
                </c:pt>
                <c:pt idx="26">
                  <c:v>44588</c:v>
                </c:pt>
                <c:pt idx="27">
                  <c:v>44589</c:v>
                </c:pt>
                <c:pt idx="28">
                  <c:v>44590</c:v>
                </c:pt>
                <c:pt idx="29">
                  <c:v>44591</c:v>
                </c:pt>
                <c:pt idx="30">
                  <c:v>44592</c:v>
                </c:pt>
                <c:pt idx="31">
                  <c:v>44593</c:v>
                </c:pt>
                <c:pt idx="32">
                  <c:v>44594</c:v>
                </c:pt>
                <c:pt idx="33">
                  <c:v>44595</c:v>
                </c:pt>
                <c:pt idx="34">
                  <c:v>44596</c:v>
                </c:pt>
                <c:pt idx="35">
                  <c:v>44597</c:v>
                </c:pt>
                <c:pt idx="36">
                  <c:v>44598</c:v>
                </c:pt>
                <c:pt idx="37">
                  <c:v>44599</c:v>
                </c:pt>
                <c:pt idx="38">
                  <c:v>44600</c:v>
                </c:pt>
                <c:pt idx="39">
                  <c:v>44601</c:v>
                </c:pt>
                <c:pt idx="40">
                  <c:v>44602</c:v>
                </c:pt>
                <c:pt idx="41">
                  <c:v>44603</c:v>
                </c:pt>
                <c:pt idx="42">
                  <c:v>44604</c:v>
                </c:pt>
                <c:pt idx="43">
                  <c:v>44605</c:v>
                </c:pt>
                <c:pt idx="44">
                  <c:v>44606</c:v>
                </c:pt>
                <c:pt idx="45">
                  <c:v>44607</c:v>
                </c:pt>
                <c:pt idx="46">
                  <c:v>44608</c:v>
                </c:pt>
                <c:pt idx="47">
                  <c:v>44609</c:v>
                </c:pt>
                <c:pt idx="48">
                  <c:v>44610</c:v>
                </c:pt>
                <c:pt idx="49">
                  <c:v>44611</c:v>
                </c:pt>
                <c:pt idx="50">
                  <c:v>44612</c:v>
                </c:pt>
                <c:pt idx="51">
                  <c:v>44613</c:v>
                </c:pt>
                <c:pt idx="52">
                  <c:v>44614</c:v>
                </c:pt>
                <c:pt idx="53">
                  <c:v>44615</c:v>
                </c:pt>
                <c:pt idx="54">
                  <c:v>44616</c:v>
                </c:pt>
                <c:pt idx="55">
                  <c:v>44617</c:v>
                </c:pt>
                <c:pt idx="56">
                  <c:v>44618</c:v>
                </c:pt>
                <c:pt idx="57">
                  <c:v>44619</c:v>
                </c:pt>
                <c:pt idx="58">
                  <c:v>44620</c:v>
                </c:pt>
                <c:pt idx="59">
                  <c:v>44621</c:v>
                </c:pt>
                <c:pt idx="60">
                  <c:v>44622</c:v>
                </c:pt>
                <c:pt idx="61">
                  <c:v>44623</c:v>
                </c:pt>
                <c:pt idx="62">
                  <c:v>44624</c:v>
                </c:pt>
                <c:pt idx="63">
                  <c:v>44625</c:v>
                </c:pt>
                <c:pt idx="64">
                  <c:v>44626</c:v>
                </c:pt>
                <c:pt idx="65">
                  <c:v>44627</c:v>
                </c:pt>
                <c:pt idx="66">
                  <c:v>44628</c:v>
                </c:pt>
                <c:pt idx="67">
                  <c:v>44629</c:v>
                </c:pt>
                <c:pt idx="68">
                  <c:v>44630</c:v>
                </c:pt>
                <c:pt idx="69">
                  <c:v>44631</c:v>
                </c:pt>
                <c:pt idx="70">
                  <c:v>44632</c:v>
                </c:pt>
                <c:pt idx="71">
                  <c:v>44633</c:v>
                </c:pt>
                <c:pt idx="72">
                  <c:v>44634</c:v>
                </c:pt>
                <c:pt idx="73">
                  <c:v>44635</c:v>
                </c:pt>
                <c:pt idx="74">
                  <c:v>44636</c:v>
                </c:pt>
                <c:pt idx="75">
                  <c:v>44637</c:v>
                </c:pt>
                <c:pt idx="76">
                  <c:v>44638</c:v>
                </c:pt>
                <c:pt idx="77">
                  <c:v>44639</c:v>
                </c:pt>
                <c:pt idx="78">
                  <c:v>44640</c:v>
                </c:pt>
                <c:pt idx="79">
                  <c:v>44641</c:v>
                </c:pt>
                <c:pt idx="80">
                  <c:v>44642</c:v>
                </c:pt>
                <c:pt idx="81">
                  <c:v>44643</c:v>
                </c:pt>
                <c:pt idx="82">
                  <c:v>44644</c:v>
                </c:pt>
                <c:pt idx="83">
                  <c:v>44645</c:v>
                </c:pt>
                <c:pt idx="84">
                  <c:v>44646</c:v>
                </c:pt>
                <c:pt idx="85">
                  <c:v>44647</c:v>
                </c:pt>
                <c:pt idx="86">
                  <c:v>44648</c:v>
                </c:pt>
                <c:pt idx="87">
                  <c:v>44649</c:v>
                </c:pt>
                <c:pt idx="88">
                  <c:v>44650</c:v>
                </c:pt>
                <c:pt idx="89">
                  <c:v>44651</c:v>
                </c:pt>
                <c:pt idx="90">
                  <c:v>44652</c:v>
                </c:pt>
                <c:pt idx="91">
                  <c:v>44653</c:v>
                </c:pt>
              </c:numCache>
            </c:numRef>
          </c:cat>
          <c:val>
            <c:numRef>
              <c:f>Data!$S$6:$S$95</c:f>
              <c:numCache>
                <c:formatCode>General</c:formatCode>
                <c:ptCount val="90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500</c:v>
                </c:pt>
                <c:pt idx="38">
                  <c:v>500</c:v>
                </c:pt>
                <c:pt idx="39">
                  <c:v>500</c:v>
                </c:pt>
                <c:pt idx="40">
                  <c:v>500</c:v>
                </c:pt>
                <c:pt idx="41">
                  <c:v>500</c:v>
                </c:pt>
                <c:pt idx="42">
                  <c:v>500</c:v>
                </c:pt>
                <c:pt idx="43">
                  <c:v>500</c:v>
                </c:pt>
                <c:pt idx="44">
                  <c:v>500</c:v>
                </c:pt>
                <c:pt idx="45">
                  <c:v>500</c:v>
                </c:pt>
                <c:pt idx="46">
                  <c:v>500</c:v>
                </c:pt>
                <c:pt idx="47">
                  <c:v>500</c:v>
                </c:pt>
                <c:pt idx="48">
                  <c:v>500</c:v>
                </c:pt>
                <c:pt idx="49">
                  <c:v>500</c:v>
                </c:pt>
                <c:pt idx="50">
                  <c:v>500</c:v>
                </c:pt>
                <c:pt idx="51">
                  <c:v>500</c:v>
                </c:pt>
                <c:pt idx="52">
                  <c:v>500</c:v>
                </c:pt>
                <c:pt idx="53">
                  <c:v>500</c:v>
                </c:pt>
                <c:pt idx="54">
                  <c:v>500</c:v>
                </c:pt>
                <c:pt idx="55">
                  <c:v>500</c:v>
                </c:pt>
                <c:pt idx="56">
                  <c:v>500</c:v>
                </c:pt>
                <c:pt idx="57">
                  <c:v>500</c:v>
                </c:pt>
                <c:pt idx="58">
                  <c:v>500</c:v>
                </c:pt>
                <c:pt idx="59">
                  <c:v>500</c:v>
                </c:pt>
                <c:pt idx="60">
                  <c:v>500</c:v>
                </c:pt>
                <c:pt idx="61">
                  <c:v>500</c:v>
                </c:pt>
                <c:pt idx="62">
                  <c:v>500</c:v>
                </c:pt>
                <c:pt idx="63">
                  <c:v>500</c:v>
                </c:pt>
                <c:pt idx="64">
                  <c:v>500</c:v>
                </c:pt>
                <c:pt idx="65">
                  <c:v>500</c:v>
                </c:pt>
                <c:pt idx="66">
                  <c:v>500</c:v>
                </c:pt>
                <c:pt idx="67">
                  <c:v>500</c:v>
                </c:pt>
                <c:pt idx="68">
                  <c:v>500</c:v>
                </c:pt>
                <c:pt idx="69">
                  <c:v>500</c:v>
                </c:pt>
                <c:pt idx="70">
                  <c:v>500</c:v>
                </c:pt>
                <c:pt idx="71">
                  <c:v>500</c:v>
                </c:pt>
                <c:pt idx="72">
                  <c:v>500</c:v>
                </c:pt>
                <c:pt idx="73">
                  <c:v>500</c:v>
                </c:pt>
                <c:pt idx="74">
                  <c:v>500</c:v>
                </c:pt>
                <c:pt idx="75">
                  <c:v>500</c:v>
                </c:pt>
                <c:pt idx="76">
                  <c:v>500</c:v>
                </c:pt>
                <c:pt idx="77">
                  <c:v>500</c:v>
                </c:pt>
                <c:pt idx="78">
                  <c:v>500</c:v>
                </c:pt>
                <c:pt idx="79">
                  <c:v>500</c:v>
                </c:pt>
                <c:pt idx="80">
                  <c:v>500</c:v>
                </c:pt>
                <c:pt idx="81">
                  <c:v>500</c:v>
                </c:pt>
                <c:pt idx="82">
                  <c:v>500</c:v>
                </c:pt>
                <c:pt idx="83">
                  <c:v>500</c:v>
                </c:pt>
                <c:pt idx="84">
                  <c:v>500</c:v>
                </c:pt>
                <c:pt idx="85">
                  <c:v>500</c:v>
                </c:pt>
                <c:pt idx="86">
                  <c:v>500</c:v>
                </c:pt>
                <c:pt idx="87">
                  <c:v>500</c:v>
                </c:pt>
                <c:pt idx="88">
                  <c:v>500</c:v>
                </c:pt>
                <c:pt idx="89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20-411F-ADAA-3F94FBCEC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12</xdr:col>
      <xdr:colOff>0</xdr:colOff>
      <xdr:row>14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8D07C5-F49D-4979-8BEF-30E6930A40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16</xdr:row>
      <xdr:rowOff>0</xdr:rowOff>
    </xdr:from>
    <xdr:to>
      <xdr:col>12</xdr:col>
      <xdr:colOff>0</xdr:colOff>
      <xdr:row>29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1D8B4DA-4CD3-4B53-A2B1-44ED22C579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31</xdr:row>
      <xdr:rowOff>0</xdr:rowOff>
    </xdr:from>
    <xdr:to>
      <xdr:col>12</xdr:col>
      <xdr:colOff>0</xdr:colOff>
      <xdr:row>44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470C200-E82E-4F3B-8194-137427D1F3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46</xdr:row>
      <xdr:rowOff>0</xdr:rowOff>
    </xdr:from>
    <xdr:to>
      <xdr:col>12</xdr:col>
      <xdr:colOff>0</xdr:colOff>
      <xdr:row>59</xdr:row>
      <xdr:rowOff>114299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9F0AF0E-C545-43B6-8E0A-B8325127EE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61</xdr:row>
      <xdr:rowOff>0</xdr:rowOff>
    </xdr:from>
    <xdr:to>
      <xdr:col>12</xdr:col>
      <xdr:colOff>0</xdr:colOff>
      <xdr:row>74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6F1786C-A1EB-4A25-A9DA-5C3B8962DB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76</xdr:row>
      <xdr:rowOff>0</xdr:rowOff>
    </xdr:from>
    <xdr:to>
      <xdr:col>12</xdr:col>
      <xdr:colOff>0</xdr:colOff>
      <xdr:row>89</xdr:row>
      <xdr:rowOff>114299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34DD850-4552-40F4-9CAA-9D22ACCBB2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12</xdr:col>
      <xdr:colOff>0</xdr:colOff>
      <xdr:row>104</xdr:row>
      <xdr:rowOff>114299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0655BCD-B9F8-45F6-A23D-7D42424AB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106</xdr:row>
      <xdr:rowOff>0</xdr:rowOff>
    </xdr:from>
    <xdr:to>
      <xdr:col>12</xdr:col>
      <xdr:colOff>0</xdr:colOff>
      <xdr:row>119</xdr:row>
      <xdr:rowOff>114299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7560E10-1037-4056-9257-FF99AAD504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121</xdr:row>
      <xdr:rowOff>0</xdr:rowOff>
    </xdr:from>
    <xdr:to>
      <xdr:col>12</xdr:col>
      <xdr:colOff>0</xdr:colOff>
      <xdr:row>134</xdr:row>
      <xdr:rowOff>114299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4D46BDF0-A871-470E-9903-CBB064D859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136</xdr:row>
      <xdr:rowOff>0</xdr:rowOff>
    </xdr:from>
    <xdr:to>
      <xdr:col>12</xdr:col>
      <xdr:colOff>0</xdr:colOff>
      <xdr:row>149</xdr:row>
      <xdr:rowOff>114299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54E60E5-3A0B-46BD-8759-F9B5EF24FE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166</xdr:row>
      <xdr:rowOff>0</xdr:rowOff>
    </xdr:from>
    <xdr:to>
      <xdr:col>12</xdr:col>
      <xdr:colOff>0</xdr:colOff>
      <xdr:row>179</xdr:row>
      <xdr:rowOff>114299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684BFF34-E7E8-488D-81A6-77838A9CD0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0</xdr:colOff>
      <xdr:row>151</xdr:row>
      <xdr:rowOff>0</xdr:rowOff>
    </xdr:from>
    <xdr:to>
      <xdr:col>12</xdr:col>
      <xdr:colOff>0</xdr:colOff>
      <xdr:row>164</xdr:row>
      <xdr:rowOff>114299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D421A4BB-3F34-4432-A673-D751B92E61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181</xdr:row>
      <xdr:rowOff>0</xdr:rowOff>
    </xdr:from>
    <xdr:to>
      <xdr:col>12</xdr:col>
      <xdr:colOff>0</xdr:colOff>
      <xdr:row>194</xdr:row>
      <xdr:rowOff>123824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DB00F6DA-714C-4E37-AAED-41B3F4ECE3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0</xdr:colOff>
      <xdr:row>196</xdr:row>
      <xdr:rowOff>0</xdr:rowOff>
    </xdr:from>
    <xdr:to>
      <xdr:col>12</xdr:col>
      <xdr:colOff>0</xdr:colOff>
      <xdr:row>209</xdr:row>
      <xdr:rowOff>123824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F5646ED-8AA2-467B-B420-6AF2BF10FB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rooks, Georgina" id="{F506A9F8-2588-469B-B9E1-5E775D4AE357}" userId="S::Georgina.Brooks@tatasteeleurope.com::5ca7c2bd-ad5f-412f-ab14-04f7ca64bfc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6" dT="2022-04-26T12:10:40.96" personId="{F506A9F8-2588-469B-B9E1-5E775D4AE357}" id="{4904094C-B6F0-44A6-9EE9-B6073B4D3911}">
    <text>Monthly Part A: S5N_22_09A</text>
  </threadedComment>
  <threadedComment ref="C23" dT="2022-04-26T12:14:09.51" personId="{F506A9F8-2588-469B-B9E1-5E775D4AE357}" id="{3D4F1992-8CCE-44E7-BBE5-C706F6085622}">
    <text>Plant Stop</text>
  </threadedComment>
  <threadedComment ref="C37" dT="2022-04-26T12:11:08.01" personId="{F506A9F8-2588-469B-B9E1-5E775D4AE357}" id="{E29257DC-743D-4C3E-BB49-5801BD38E95E}">
    <text>Monthly Part A: S5N_22_18A</text>
  </threadedComment>
  <threadedComment ref="C57" dT="2022-04-26T12:00:15.18" personId="{F506A9F8-2588-469B-B9E1-5E775D4AE357}" id="{8976A717-20DA-4AF2-9F62-8C59121C360B}">
    <text>Plant Shutdown</text>
  </threadedComment>
  <threadedComment ref="C58" dT="2022-04-26T12:00:15.18" personId="{F506A9F8-2588-469B-B9E1-5E775D4AE357}" id="{EA72ED2F-0188-4F1D-8160-8F31BEC0C764}">
    <text>Plant Shutdown</text>
  </threadedComment>
  <threadedComment ref="C59" dT="2022-04-26T12:00:15.18" personId="{F506A9F8-2588-469B-B9E1-5E775D4AE357}" id="{3CD93ABC-34E0-4FA0-A783-D62D1444669C}">
    <text>Plant Shutdown</text>
  </threadedComment>
  <threadedComment ref="C60" dT="2022-04-26T12:00:15.18" personId="{F506A9F8-2588-469B-B9E1-5E775D4AE357}" id="{E33EB9A1-4A8C-44DF-ACA2-BE71EA9D1179}">
    <text>Plant Shutdown</text>
  </threadedComment>
  <threadedComment ref="C65" dT="2022-04-26T12:11:37.13" personId="{F506A9F8-2588-469B-B9E1-5E775D4AE357}" id="{829D99AC-AACC-490C-8AA0-D43DB528BD5B}">
    <text>Monthly Part A: S5N_22_31A</text>
  </threadedComment>
  <threadedComment ref="K72" dT="2022-04-26T12:33:02.98" personId="{F506A9F8-2588-469B-B9E1-5E775D4AE357}" id="{470FC971-409D-4287-AB05-947B3C249E0F}">
    <text>S5N_22_20A</text>
  </threadedComment>
  <threadedComment ref="D73" dT="2022-04-26T11:50:19.78" personId="{F506A9F8-2588-469B-B9E1-5E775D4AE357}" id="{33F5CBD1-D839-41C0-9314-3B7211CF8C93}">
    <text>S5N_22_21A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7FDD-AFE3-4214-AAFB-AECFE5076480}">
  <dimension ref="B2:N18"/>
  <sheetViews>
    <sheetView showGridLines="0" showRowColHeaders="0" workbookViewId="0"/>
  </sheetViews>
  <sheetFormatPr defaultRowHeight="12.75" x14ac:dyDescent="0.2"/>
  <cols>
    <col min="1" max="1" width="2.7109375" customWidth="1"/>
    <col min="2" max="2" width="5.7109375" customWidth="1"/>
    <col min="3" max="3" width="12.28515625" bestFit="1" customWidth="1"/>
    <col min="4" max="4" width="28.140625" bestFit="1" customWidth="1"/>
    <col min="5" max="5" width="38.140625" bestFit="1" customWidth="1"/>
    <col min="6" max="6" width="50.42578125" customWidth="1"/>
  </cols>
  <sheetData>
    <row r="2" spans="2:14" x14ac:dyDescent="0.2">
      <c r="B2" s="5" t="s">
        <v>7</v>
      </c>
    </row>
    <row r="3" spans="2:14" x14ac:dyDescent="0.2">
      <c r="B3" s="6" t="s">
        <v>26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5" spans="2:14" x14ac:dyDescent="0.2">
      <c r="B5" s="5" t="s">
        <v>8</v>
      </c>
    </row>
    <row r="6" spans="2:14" x14ac:dyDescent="0.2">
      <c r="B6" t="s">
        <v>13</v>
      </c>
    </row>
    <row r="7" spans="2:14" x14ac:dyDescent="0.2">
      <c r="C7" t="s">
        <v>12</v>
      </c>
    </row>
    <row r="8" spans="2:14" x14ac:dyDescent="0.2">
      <c r="C8" t="s">
        <v>11</v>
      </c>
    </row>
    <row r="9" spans="2:14" x14ac:dyDescent="0.2">
      <c r="C9" t="s">
        <v>10</v>
      </c>
    </row>
    <row r="10" spans="2:14" x14ac:dyDescent="0.2">
      <c r="C10" t="s">
        <v>9</v>
      </c>
    </row>
    <row r="12" spans="2:14" x14ac:dyDescent="0.2">
      <c r="B12" s="5" t="s">
        <v>14</v>
      </c>
    </row>
    <row r="13" spans="2:14" ht="13.5" thickBot="1" x14ac:dyDescent="0.25">
      <c r="B13" t="s">
        <v>27</v>
      </c>
    </row>
    <row r="14" spans="2:14" ht="13.5" thickTop="1" x14ac:dyDescent="0.2">
      <c r="C14" s="7" t="s">
        <v>15</v>
      </c>
      <c r="D14" s="8" t="s">
        <v>20</v>
      </c>
      <c r="E14" s="9" t="s">
        <v>16</v>
      </c>
    </row>
    <row r="15" spans="2:14" x14ac:dyDescent="0.2">
      <c r="C15" s="2" t="s">
        <v>17</v>
      </c>
      <c r="D15" s="3" t="s">
        <v>21</v>
      </c>
      <c r="E15" s="4" t="s">
        <v>18</v>
      </c>
    </row>
    <row r="16" spans="2:14" x14ac:dyDescent="0.2">
      <c r="C16" s="102" t="s">
        <v>19</v>
      </c>
      <c r="D16" s="3" t="s">
        <v>22</v>
      </c>
      <c r="E16" s="4" t="s">
        <v>24</v>
      </c>
    </row>
    <row r="17" spans="3:5" ht="13.5" thickBot="1" x14ac:dyDescent="0.25">
      <c r="C17" s="103"/>
      <c r="D17" s="10" t="s">
        <v>23</v>
      </c>
      <c r="E17" s="11" t="s">
        <v>25</v>
      </c>
    </row>
    <row r="18" spans="3:5" ht="13.5" thickTop="1" x14ac:dyDescent="0.2"/>
  </sheetData>
  <mergeCells count="1">
    <mergeCell ref="C16:C17"/>
  </mergeCells>
  <pageMargins left="0.7" right="0.7" top="0.75" bottom="0.75" header="0.3" footer="0.3"/>
  <headerFooter>
    <oddFooter>&amp;L_x000D_&amp;1#&amp;"Calibri"&amp;8&amp;K000000 Sensitivity: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CED-2E88-4560-A0CF-9934DF273CD8}">
  <dimension ref="A1:Q20"/>
  <sheetViews>
    <sheetView showGridLines="0" zoomScaleNormal="100" workbookViewId="0">
      <selection activeCell="K18" sqref="K18"/>
    </sheetView>
  </sheetViews>
  <sheetFormatPr defaultRowHeight="12.75" x14ac:dyDescent="0.2"/>
  <cols>
    <col min="1" max="1" width="2.7109375" customWidth="1"/>
    <col min="2" max="2" width="9.140625" style="26"/>
    <col min="3" max="3" width="10.140625" style="26" bestFit="1" customWidth="1"/>
    <col min="4" max="15" width="12.28515625" style="26" customWidth="1"/>
    <col min="16" max="16" width="9" style="26" customWidth="1"/>
  </cols>
  <sheetData>
    <row r="1" spans="1:17" ht="13.5" thickBot="1" x14ac:dyDescent="0.25">
      <c r="A1" s="33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7" ht="13.5" thickBot="1" x14ac:dyDescent="0.25">
      <c r="A2" s="33"/>
      <c r="B2" s="35"/>
      <c r="C2" s="35"/>
      <c r="D2" s="108" t="s">
        <v>60</v>
      </c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10"/>
    </row>
    <row r="3" spans="1:17" x14ac:dyDescent="0.2">
      <c r="A3" s="33"/>
      <c r="B3" s="35"/>
      <c r="C3" s="76" t="s">
        <v>28</v>
      </c>
      <c r="D3" s="77" t="s">
        <v>32</v>
      </c>
      <c r="E3" s="78" t="s">
        <v>34</v>
      </c>
      <c r="F3" s="78" t="s">
        <v>36</v>
      </c>
      <c r="G3" s="78" t="s">
        <v>40</v>
      </c>
      <c r="H3" s="78" t="s">
        <v>39</v>
      </c>
      <c r="I3" s="78" t="s">
        <v>42</v>
      </c>
      <c r="J3" s="78" t="s">
        <v>43</v>
      </c>
      <c r="K3" s="78" t="s">
        <v>44</v>
      </c>
      <c r="L3" s="78" t="s">
        <v>45</v>
      </c>
      <c r="M3" s="78" t="s">
        <v>46</v>
      </c>
      <c r="N3" s="78" t="s">
        <v>29</v>
      </c>
      <c r="O3" s="78" t="s">
        <v>47</v>
      </c>
      <c r="P3" s="78" t="s">
        <v>32</v>
      </c>
      <c r="Q3" s="79" t="s">
        <v>32</v>
      </c>
    </row>
    <row r="4" spans="1:17" ht="66" customHeight="1" thickBot="1" x14ac:dyDescent="0.25">
      <c r="A4" s="33"/>
      <c r="B4" s="35"/>
      <c r="C4" s="80" t="s">
        <v>30</v>
      </c>
      <c r="D4" s="81" t="s">
        <v>78</v>
      </c>
      <c r="E4" s="82" t="s">
        <v>35</v>
      </c>
      <c r="F4" s="82" t="s">
        <v>37</v>
      </c>
      <c r="G4" s="82" t="s">
        <v>38</v>
      </c>
      <c r="H4" s="82" t="s">
        <v>41</v>
      </c>
      <c r="I4" s="83" t="s">
        <v>49</v>
      </c>
      <c r="J4" s="82" t="s">
        <v>62</v>
      </c>
      <c r="K4" s="82" t="s">
        <v>50</v>
      </c>
      <c r="L4" s="82" t="s">
        <v>51</v>
      </c>
      <c r="M4" s="82" t="s">
        <v>52</v>
      </c>
      <c r="N4" s="82" t="s">
        <v>31</v>
      </c>
      <c r="O4" s="82" t="s">
        <v>53</v>
      </c>
      <c r="P4" s="82" t="s">
        <v>80</v>
      </c>
      <c r="Q4" s="84" t="s">
        <v>79</v>
      </c>
    </row>
    <row r="5" spans="1:17" ht="12.75" customHeight="1" x14ac:dyDescent="0.2">
      <c r="A5" s="33"/>
      <c r="B5" s="104" t="s">
        <v>3</v>
      </c>
      <c r="C5" s="85" t="s">
        <v>4</v>
      </c>
      <c r="D5" s="86">
        <f>MIN(Data!C6:C95)</f>
        <v>0</v>
      </c>
      <c r="E5" s="86">
        <f>MIN(Data!F6:F95)</f>
        <v>4.4551200000000001E-5</v>
      </c>
      <c r="F5" s="86">
        <f>MIN(Data!G:G)</f>
        <v>0.438265193</v>
      </c>
      <c r="G5" s="86">
        <f>MIN(Data!H:H)</f>
        <v>0.31300294099999998</v>
      </c>
      <c r="H5" s="86">
        <f>MIN(Data!I:I)</f>
        <v>0.42538563000000001</v>
      </c>
      <c r="I5" s="87">
        <f>MIN(Data!J:J)</f>
        <v>1.3145647549999999</v>
      </c>
      <c r="J5" s="87">
        <f>MIN(Data!K:K)</f>
        <v>0.90059919399999999</v>
      </c>
      <c r="K5" s="87">
        <f>MIN(Data!L:L)</f>
        <v>0.96083860799999998</v>
      </c>
      <c r="L5" s="87">
        <f>MIN(Data!M:M)</f>
        <v>2.3333600749999999</v>
      </c>
      <c r="M5" s="87">
        <f>MIN(Data!N:N)</f>
        <v>0.73152762100000002</v>
      </c>
      <c r="N5" s="86"/>
      <c r="O5" s="88">
        <f>MIN(Data!O:O)</f>
        <v>8.1975877000000003E-2</v>
      </c>
      <c r="P5" s="88">
        <f>MIN(Data!D:D)</f>
        <v>0</v>
      </c>
      <c r="Q5" s="99">
        <f>MIN(Data!E:E)</f>
        <v>0</v>
      </c>
    </row>
    <row r="6" spans="1:17" x14ac:dyDescent="0.2">
      <c r="A6" s="33"/>
      <c r="B6" s="105"/>
      <c r="C6" s="28" t="s">
        <v>5</v>
      </c>
      <c r="D6" s="29">
        <f>MAX(Data!C:C)</f>
        <v>76.54674405214017</v>
      </c>
      <c r="E6" s="29">
        <f>MAX(Data!F6:F95)</f>
        <v>0.90713266800000003</v>
      </c>
      <c r="F6" s="29">
        <f>MAX(Data!G:G)</f>
        <v>3.2190502859999999</v>
      </c>
      <c r="G6" s="29">
        <f>MAX(Data!H:H)</f>
        <v>2.8575927710000002</v>
      </c>
      <c r="H6" s="29">
        <f>MAX(Data!I:I)</f>
        <v>2.3520458909999999</v>
      </c>
      <c r="I6" s="29">
        <f>MAX(Data!J:J)</f>
        <v>10.49788577</v>
      </c>
      <c r="J6" s="29">
        <f>MAX(Data!K:K)</f>
        <v>17.321238449999999</v>
      </c>
      <c r="K6" s="29">
        <f>MAX(Data!L:L)</f>
        <v>14.32990317</v>
      </c>
      <c r="L6" s="29">
        <f>MAX(Data!M:M)</f>
        <v>8.4939770530000001</v>
      </c>
      <c r="M6" s="29">
        <f>MAX(Data!N:N)</f>
        <v>13.215923610000001</v>
      </c>
      <c r="N6" s="29"/>
      <c r="O6" s="73">
        <f>MAX(Data!O:O)</f>
        <v>7.0281735620000001</v>
      </c>
      <c r="P6" s="73">
        <f>MAX(Data!D:D)</f>
        <v>513.04467629999999</v>
      </c>
      <c r="Q6" s="100">
        <f>MAX(Data!E:E)</f>
        <v>184.88516609999999</v>
      </c>
    </row>
    <row r="7" spans="1:17" x14ac:dyDescent="0.2">
      <c r="A7" s="33"/>
      <c r="B7" s="106"/>
      <c r="C7" s="30" t="s">
        <v>2</v>
      </c>
      <c r="D7" s="32">
        <v>40</v>
      </c>
      <c r="E7" s="32">
        <v>10</v>
      </c>
      <c r="F7" s="32">
        <v>15</v>
      </c>
      <c r="G7" s="32">
        <v>15</v>
      </c>
      <c r="H7" s="32">
        <v>15</v>
      </c>
      <c r="I7" s="32">
        <v>15</v>
      </c>
      <c r="J7" s="32">
        <v>15</v>
      </c>
      <c r="K7" s="32">
        <v>15</v>
      </c>
      <c r="L7" s="32">
        <v>15</v>
      </c>
      <c r="M7" s="32">
        <v>15</v>
      </c>
      <c r="N7" s="31"/>
      <c r="O7" s="74">
        <v>15</v>
      </c>
      <c r="P7" s="74">
        <v>500</v>
      </c>
      <c r="Q7" s="91">
        <v>500</v>
      </c>
    </row>
    <row r="8" spans="1:17" ht="13.5" thickBot="1" x14ac:dyDescent="0.25">
      <c r="A8" s="33"/>
      <c r="B8" s="107"/>
      <c r="C8" s="92" t="s">
        <v>6</v>
      </c>
      <c r="D8" s="93">
        <f>COUNTIF(Data!C:C,"&gt;"&amp;D7)</f>
        <v>47</v>
      </c>
      <c r="E8" s="94">
        <f>COUNTIF(Data!F81:F96,"&gt;"&amp;E7)</f>
        <v>0</v>
      </c>
      <c r="F8" s="94">
        <f>COUNTIF(Data!G:G,"&gt;"&amp;F7)</f>
        <v>0</v>
      </c>
      <c r="G8" s="94">
        <f>COUNTIF(Data!H:H,"&gt;"&amp;G7)</f>
        <v>0</v>
      </c>
      <c r="H8" s="94">
        <f>COUNTIF(Data!I:I,"&gt;"&amp;H7)</f>
        <v>0</v>
      </c>
      <c r="I8" s="94">
        <f>COUNTIF(Data!J:J,"&gt;"&amp;I7)</f>
        <v>0</v>
      </c>
      <c r="J8" s="94">
        <f>COUNTIF(Data!K:K,"&gt;"&amp;J7)</f>
        <v>1</v>
      </c>
      <c r="K8" s="94">
        <f>COUNTIF(Data!L:L,"&gt;"&amp;K7)</f>
        <v>0</v>
      </c>
      <c r="L8" s="94">
        <f>COUNTIF(Data!M:M,"&gt;"&amp;L7)</f>
        <v>0</v>
      </c>
      <c r="M8" s="94">
        <f>COUNTIF(Data!N:N,"&gt;"&amp;M7)</f>
        <v>0</v>
      </c>
      <c r="N8" s="94"/>
      <c r="O8" s="95">
        <f>COUNTIF(Data!O:O,"&gt;"&amp;O7)</f>
        <v>0</v>
      </c>
      <c r="P8" s="95">
        <f>COUNTIF(Data!D:D,"&gt;"&amp;P7)</f>
        <v>1</v>
      </c>
      <c r="Q8" s="101">
        <f>COUNTIF(Data!E:E,"&gt;"&amp;Q7)</f>
        <v>0</v>
      </c>
    </row>
    <row r="9" spans="1:17" ht="12.75" customHeight="1" x14ac:dyDescent="0.2">
      <c r="A9" s="33"/>
      <c r="B9" s="104" t="s">
        <v>58</v>
      </c>
      <c r="C9" s="85" t="s">
        <v>4</v>
      </c>
      <c r="D9" s="86"/>
      <c r="E9" s="86"/>
      <c r="F9" s="86"/>
      <c r="G9" s="86"/>
      <c r="H9" s="86"/>
      <c r="I9" s="86"/>
      <c r="J9" s="86"/>
      <c r="K9" s="86"/>
      <c r="L9" s="86"/>
      <c r="M9" s="86"/>
      <c r="N9" s="86">
        <f>MIN(Data!U:U)</f>
        <v>19.43</v>
      </c>
      <c r="O9" s="98"/>
      <c r="P9" s="89"/>
      <c r="Q9" s="90"/>
    </row>
    <row r="10" spans="1:17" x14ac:dyDescent="0.2">
      <c r="A10" s="33"/>
      <c r="B10" s="105"/>
      <c r="C10" s="28" t="s">
        <v>5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>
        <f>MAX(Data!U:U)</f>
        <v>42.19</v>
      </c>
      <c r="O10" s="73"/>
      <c r="P10" s="75"/>
      <c r="Q10" s="91"/>
    </row>
    <row r="11" spans="1:17" x14ac:dyDescent="0.2">
      <c r="A11" s="33"/>
      <c r="B11" s="106"/>
      <c r="C11" s="30" t="s">
        <v>2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6">
        <v>25</v>
      </c>
      <c r="O11" s="74"/>
      <c r="P11" s="75"/>
      <c r="Q11" s="91"/>
    </row>
    <row r="12" spans="1:17" ht="13.5" thickBot="1" x14ac:dyDescent="0.25">
      <c r="A12" s="33"/>
      <c r="B12" s="107"/>
      <c r="C12" s="92" t="s">
        <v>6</v>
      </c>
      <c r="D12" s="93"/>
      <c r="E12" s="94"/>
      <c r="F12" s="94"/>
      <c r="G12" s="94"/>
      <c r="H12" s="94"/>
      <c r="I12" s="94"/>
      <c r="J12" s="94"/>
      <c r="K12" s="94"/>
      <c r="L12" s="94"/>
      <c r="M12" s="94"/>
      <c r="N12" s="94">
        <f>COUNTIF(Data!U:U,"&gt;"&amp;N11)</f>
        <v>8</v>
      </c>
      <c r="O12" s="95"/>
      <c r="P12" s="96"/>
      <c r="Q12" s="97"/>
    </row>
    <row r="13" spans="1:17" x14ac:dyDescent="0.2">
      <c r="A13" s="33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</row>
    <row r="20" spans="2:16" s="1" customFormat="1" x14ac:dyDescent="0.2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</sheetData>
  <mergeCells count="3">
    <mergeCell ref="B9:B12"/>
    <mergeCell ref="B5:B8"/>
    <mergeCell ref="D2:Q2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5D7D-AF64-4541-8CB5-07B217C1FFB3}">
  <dimension ref="N2:N8"/>
  <sheetViews>
    <sheetView showGridLines="0" zoomScaleNormal="100" workbookViewId="0">
      <selection activeCell="N201" sqref="N201"/>
    </sheetView>
  </sheetViews>
  <sheetFormatPr defaultRowHeight="14.25" x14ac:dyDescent="0.2"/>
  <cols>
    <col min="1" max="1" width="2.7109375" customWidth="1"/>
    <col min="3" max="3" width="10.140625" bestFit="1" customWidth="1"/>
    <col min="4" max="12" width="8.7109375" customWidth="1"/>
    <col min="13" max="13" width="2.7109375" customWidth="1"/>
    <col min="14" max="14" width="47" style="23" bestFit="1" customWidth="1"/>
  </cols>
  <sheetData>
    <row r="2" spans="14:14" ht="15" x14ac:dyDescent="0.25">
      <c r="N2" s="22" t="s">
        <v>56</v>
      </c>
    </row>
    <row r="8" spans="14:14" s="1" customFormat="1" x14ac:dyDescent="0.2">
      <c r="N8" s="24"/>
    </row>
  </sheetData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E9F9D-BA1D-40A8-B942-251A9FF6E995}">
  <dimension ref="B2:W103"/>
  <sheetViews>
    <sheetView tabSelected="1"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25" sqref="L25"/>
    </sheetView>
  </sheetViews>
  <sheetFormatPr defaultRowHeight="14.25" x14ac:dyDescent="0.2"/>
  <cols>
    <col min="1" max="1" width="3" style="12" customWidth="1"/>
    <col min="2" max="2" width="12.7109375" style="18" bestFit="1" customWidth="1"/>
    <col min="3" max="3" width="12.140625" style="13" customWidth="1"/>
    <col min="4" max="4" width="13.140625" style="44" customWidth="1"/>
    <col min="5" max="5" width="13" style="44" customWidth="1"/>
    <col min="6" max="10" width="12.140625" style="13" customWidth="1"/>
    <col min="11" max="11" width="13.28515625" style="13" customWidth="1"/>
    <col min="12" max="15" width="12.140625" style="13" customWidth="1"/>
    <col min="16" max="18" width="9.140625" style="12"/>
    <col min="19" max="19" width="12.7109375" style="12" customWidth="1"/>
    <col min="20" max="20" width="20.140625" style="12" bestFit="1" customWidth="1"/>
    <col min="21" max="21" width="10.140625" style="13" bestFit="1" customWidth="1"/>
    <col min="22" max="22" width="9.140625" style="12" customWidth="1"/>
    <col min="23" max="23" width="15" style="12" bestFit="1" customWidth="1"/>
    <col min="24" max="16384" width="9.140625" style="12"/>
  </cols>
  <sheetData>
    <row r="2" spans="2:23" ht="15" x14ac:dyDescent="0.25">
      <c r="C2" s="114" t="s">
        <v>57</v>
      </c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 t="s">
        <v>54</v>
      </c>
      <c r="Q2" s="114"/>
      <c r="R2" s="114"/>
      <c r="U2" s="118" t="s">
        <v>61</v>
      </c>
      <c r="V2" s="118"/>
    </row>
    <row r="3" spans="2:23" ht="14.25" customHeight="1" x14ac:dyDescent="0.2">
      <c r="B3" s="18" t="s">
        <v>28</v>
      </c>
      <c r="C3" s="13" t="s">
        <v>32</v>
      </c>
      <c r="D3" s="64" t="s">
        <v>32</v>
      </c>
      <c r="E3" s="64" t="s">
        <v>32</v>
      </c>
      <c r="F3" s="13" t="s">
        <v>34</v>
      </c>
      <c r="G3" s="13" t="s">
        <v>36</v>
      </c>
      <c r="H3" s="13" t="s">
        <v>40</v>
      </c>
      <c r="I3" s="13" t="s">
        <v>39</v>
      </c>
      <c r="J3" s="13" t="s">
        <v>42</v>
      </c>
      <c r="K3" s="13" t="s">
        <v>43</v>
      </c>
      <c r="L3" s="13" t="s">
        <v>44</v>
      </c>
      <c r="M3" s="13" t="s">
        <v>45</v>
      </c>
      <c r="N3" s="13" t="s">
        <v>46</v>
      </c>
      <c r="O3" s="13" t="s">
        <v>47</v>
      </c>
      <c r="P3" s="13" t="s">
        <v>32</v>
      </c>
      <c r="Q3" s="13" t="s">
        <v>34</v>
      </c>
      <c r="R3" s="116" t="s">
        <v>55</v>
      </c>
      <c r="S3" s="71" t="s">
        <v>32</v>
      </c>
      <c r="T3" s="18" t="s">
        <v>28</v>
      </c>
      <c r="U3" s="119" t="s">
        <v>29</v>
      </c>
      <c r="V3" s="119"/>
    </row>
    <row r="4" spans="2:23" s="14" customFormat="1" ht="56.25" customHeight="1" x14ac:dyDescent="0.2">
      <c r="B4" s="19" t="s">
        <v>30</v>
      </c>
      <c r="C4" s="117" t="s">
        <v>65</v>
      </c>
      <c r="D4" s="117" t="s">
        <v>64</v>
      </c>
      <c r="E4" s="117" t="s">
        <v>63</v>
      </c>
      <c r="F4" s="116" t="s">
        <v>35</v>
      </c>
      <c r="G4" s="116" t="s">
        <v>37</v>
      </c>
      <c r="H4" s="116" t="s">
        <v>38</v>
      </c>
      <c r="I4" s="116" t="s">
        <v>41</v>
      </c>
      <c r="J4" s="115" t="s">
        <v>49</v>
      </c>
      <c r="K4" s="116" t="s">
        <v>48</v>
      </c>
      <c r="L4" s="116" t="s">
        <v>50</v>
      </c>
      <c r="M4" s="116" t="s">
        <v>51</v>
      </c>
      <c r="N4" s="116" t="s">
        <v>52</v>
      </c>
      <c r="O4" s="116" t="s">
        <v>53</v>
      </c>
      <c r="P4" s="116" t="s">
        <v>33</v>
      </c>
      <c r="Q4" s="116" t="s">
        <v>35</v>
      </c>
      <c r="R4" s="116"/>
      <c r="S4" s="72" t="s">
        <v>77</v>
      </c>
      <c r="T4" s="19" t="s">
        <v>30</v>
      </c>
      <c r="U4" s="116" t="s">
        <v>31</v>
      </c>
      <c r="V4" s="116"/>
    </row>
    <row r="5" spans="2:23" ht="15" x14ac:dyDescent="0.25">
      <c r="B5" s="25" t="s">
        <v>0</v>
      </c>
      <c r="C5" s="116"/>
      <c r="D5" s="116"/>
      <c r="E5" s="116"/>
      <c r="F5" s="116"/>
      <c r="G5" s="116"/>
      <c r="H5" s="116"/>
      <c r="I5" s="116"/>
      <c r="J5" s="115"/>
      <c r="K5" s="116"/>
      <c r="L5" s="116"/>
      <c r="M5" s="116"/>
      <c r="N5" s="116"/>
      <c r="O5" s="116"/>
      <c r="P5" s="116"/>
      <c r="Q5" s="116"/>
      <c r="R5" s="116"/>
      <c r="T5" s="25" t="s">
        <v>59</v>
      </c>
      <c r="U5" s="15" t="s">
        <v>1</v>
      </c>
      <c r="V5" s="13" t="s">
        <v>2</v>
      </c>
    </row>
    <row r="6" spans="2:23" ht="14.25" customHeight="1" x14ac:dyDescent="0.2">
      <c r="B6" s="20">
        <v>44562</v>
      </c>
      <c r="C6" s="48">
        <v>40.869146205357147</v>
      </c>
      <c r="D6" s="47">
        <v>443.24125329999998</v>
      </c>
      <c r="E6" s="47">
        <v>142.72345630000001</v>
      </c>
      <c r="F6" s="38">
        <v>0.64091326900000001</v>
      </c>
      <c r="G6" s="38">
        <v>1.5397238280000001</v>
      </c>
      <c r="H6" s="38">
        <v>1.54248086</v>
      </c>
      <c r="I6" s="38">
        <v>1.4296159939999999</v>
      </c>
      <c r="J6" s="50">
        <v>3.7797203399999999</v>
      </c>
      <c r="K6" s="112" t="s">
        <v>82</v>
      </c>
      <c r="L6" s="111" t="s">
        <v>67</v>
      </c>
      <c r="M6" s="111"/>
      <c r="N6" s="111"/>
      <c r="O6" s="112" t="s">
        <v>68</v>
      </c>
      <c r="P6" s="21">
        <v>40</v>
      </c>
      <c r="Q6" s="21">
        <v>10</v>
      </c>
      <c r="R6" s="21">
        <v>15</v>
      </c>
      <c r="S6" s="12">
        <v>500</v>
      </c>
      <c r="T6" s="58">
        <v>44563</v>
      </c>
      <c r="U6" s="61">
        <v>35.79</v>
      </c>
      <c r="V6" s="70">
        <v>25</v>
      </c>
      <c r="W6" s="69" t="s">
        <v>69</v>
      </c>
    </row>
    <row r="7" spans="2:23" x14ac:dyDescent="0.2">
      <c r="B7" s="20">
        <v>44563</v>
      </c>
      <c r="C7" s="48">
        <v>45.645883694334245</v>
      </c>
      <c r="D7" s="47">
        <v>348.34086739999998</v>
      </c>
      <c r="E7" s="47">
        <v>147.5902964</v>
      </c>
      <c r="F7" s="38">
        <v>0.55181221300000005</v>
      </c>
      <c r="G7" s="38">
        <v>1.151122924</v>
      </c>
      <c r="H7" s="38">
        <v>1.053478226</v>
      </c>
      <c r="I7" s="38">
        <v>1.3904589220000001</v>
      </c>
      <c r="J7" s="50">
        <v>4.1502601050000001</v>
      </c>
      <c r="K7" s="112"/>
      <c r="L7" s="111"/>
      <c r="M7" s="111"/>
      <c r="N7" s="111"/>
      <c r="O7" s="112"/>
      <c r="P7" s="21">
        <v>40</v>
      </c>
      <c r="Q7" s="21">
        <v>10</v>
      </c>
      <c r="R7" s="21">
        <v>15</v>
      </c>
      <c r="S7" s="12">
        <v>500</v>
      </c>
      <c r="T7" s="59">
        <f t="shared" ref="T7:T18" si="0">T6+7</f>
        <v>44570</v>
      </c>
      <c r="U7" s="61">
        <v>42.19</v>
      </c>
      <c r="V7" s="70">
        <v>25</v>
      </c>
      <c r="W7" s="69" t="s">
        <v>70</v>
      </c>
    </row>
    <row r="8" spans="2:23" x14ac:dyDescent="0.2">
      <c r="B8" s="20">
        <v>44564</v>
      </c>
      <c r="C8" s="48">
        <v>42.610144307076645</v>
      </c>
      <c r="D8" s="47">
        <v>311.32485550000001</v>
      </c>
      <c r="E8" s="47">
        <v>159.45279909999999</v>
      </c>
      <c r="F8" s="38">
        <v>0.53798742600000005</v>
      </c>
      <c r="G8" s="38">
        <v>1.6794846999999999</v>
      </c>
      <c r="H8" s="38">
        <v>1.519354646</v>
      </c>
      <c r="I8" s="38">
        <v>1.4210331759999999</v>
      </c>
      <c r="J8" s="50">
        <v>4.745752274</v>
      </c>
      <c r="K8" s="112"/>
      <c r="L8" s="111"/>
      <c r="M8" s="111"/>
      <c r="N8" s="111"/>
      <c r="O8" s="112"/>
      <c r="P8" s="21">
        <v>40</v>
      </c>
      <c r="Q8" s="21">
        <v>10</v>
      </c>
      <c r="R8" s="21">
        <v>15</v>
      </c>
      <c r="S8" s="12">
        <v>500</v>
      </c>
      <c r="T8" s="59">
        <f t="shared" si="0"/>
        <v>44577</v>
      </c>
      <c r="U8" s="61">
        <v>29.13</v>
      </c>
      <c r="V8" s="70">
        <v>25</v>
      </c>
      <c r="W8" s="69" t="s">
        <v>71</v>
      </c>
    </row>
    <row r="9" spans="2:23" x14ac:dyDescent="0.2">
      <c r="B9" s="20">
        <v>44565</v>
      </c>
      <c r="C9" s="48">
        <v>44.354753014081844</v>
      </c>
      <c r="D9" s="47">
        <v>100.1455605</v>
      </c>
      <c r="E9" s="47">
        <v>51.117715859999997</v>
      </c>
      <c r="F9" s="38">
        <v>0.51001692799999998</v>
      </c>
      <c r="G9" s="38">
        <v>1.4270730199999999</v>
      </c>
      <c r="H9" s="38">
        <v>1.221082247</v>
      </c>
      <c r="I9" s="38">
        <v>1.212764223</v>
      </c>
      <c r="J9" s="50">
        <v>4.8394180369999997</v>
      </c>
      <c r="K9" s="112"/>
      <c r="L9" s="52">
        <v>2.8443786219999998</v>
      </c>
      <c r="M9" s="50">
        <v>3.0797227180000002</v>
      </c>
      <c r="N9" s="50">
        <v>1.9608287740000001</v>
      </c>
      <c r="O9" s="112"/>
      <c r="P9" s="21">
        <v>40</v>
      </c>
      <c r="Q9" s="21">
        <v>10</v>
      </c>
      <c r="R9" s="21">
        <v>15</v>
      </c>
      <c r="S9" s="12">
        <v>500</v>
      </c>
      <c r="T9" s="59">
        <f t="shared" si="0"/>
        <v>44584</v>
      </c>
      <c r="U9" s="61">
        <v>34.15</v>
      </c>
      <c r="V9" s="70">
        <v>25</v>
      </c>
      <c r="W9" s="69" t="s">
        <v>72</v>
      </c>
    </row>
    <row r="10" spans="2:23" x14ac:dyDescent="0.2">
      <c r="B10" s="20">
        <v>44566</v>
      </c>
      <c r="C10" s="48">
        <v>45.392853428524141</v>
      </c>
      <c r="D10" s="47">
        <v>151.39447269999999</v>
      </c>
      <c r="E10" s="47">
        <v>76.009335390000004</v>
      </c>
      <c r="F10" s="38">
        <v>0.50521354500000004</v>
      </c>
      <c r="G10" s="38">
        <v>1.2133191750000001</v>
      </c>
      <c r="H10" s="38">
        <v>1.204152103</v>
      </c>
      <c r="I10" s="38">
        <v>1.5604748770000001</v>
      </c>
      <c r="J10" s="50">
        <v>6.1354298079999996</v>
      </c>
      <c r="K10" s="112"/>
      <c r="L10" s="50">
        <v>4.5874593739999998</v>
      </c>
      <c r="M10" s="50">
        <v>3.6027380720000002</v>
      </c>
      <c r="N10" s="50">
        <v>2.8462276169999998</v>
      </c>
      <c r="O10" s="112"/>
      <c r="P10" s="21">
        <v>40</v>
      </c>
      <c r="Q10" s="21">
        <v>10</v>
      </c>
      <c r="R10" s="21">
        <v>15</v>
      </c>
      <c r="S10" s="12">
        <v>500</v>
      </c>
      <c r="T10" s="59">
        <f t="shared" si="0"/>
        <v>44591</v>
      </c>
      <c r="U10" s="61">
        <v>32.159999999999997</v>
      </c>
      <c r="V10" s="70">
        <v>25</v>
      </c>
      <c r="W10" s="69" t="s">
        <v>73</v>
      </c>
    </row>
    <row r="11" spans="2:23" s="16" customFormat="1" x14ac:dyDescent="0.2">
      <c r="B11" s="20">
        <v>44567</v>
      </c>
      <c r="C11" s="47">
        <v>27.064111072675896</v>
      </c>
      <c r="D11" s="47">
        <v>246.83683740000001</v>
      </c>
      <c r="E11" s="47">
        <v>95.889817140000005</v>
      </c>
      <c r="F11" s="38">
        <v>0.43327662300000003</v>
      </c>
      <c r="G11" s="38">
        <v>1.596848383</v>
      </c>
      <c r="H11" s="38">
        <v>1.399045957</v>
      </c>
      <c r="I11" s="38">
        <v>1.8917513370000001</v>
      </c>
      <c r="J11" s="50">
        <v>6.1873380960000004</v>
      </c>
      <c r="K11" s="112"/>
      <c r="L11" s="50">
        <v>5.8649221130000004</v>
      </c>
      <c r="M11" s="50">
        <v>4.1677566840000004</v>
      </c>
      <c r="N11" s="50">
        <v>3.157854226</v>
      </c>
      <c r="O11" s="112"/>
      <c r="P11" s="21">
        <v>40</v>
      </c>
      <c r="Q11" s="21">
        <v>10</v>
      </c>
      <c r="R11" s="21">
        <v>15</v>
      </c>
      <c r="S11" s="12">
        <v>500</v>
      </c>
      <c r="T11" s="59">
        <f t="shared" si="0"/>
        <v>44598</v>
      </c>
      <c r="U11" s="61">
        <v>34.78</v>
      </c>
      <c r="V11" s="70">
        <v>25</v>
      </c>
      <c r="W11" s="69" t="s">
        <v>74</v>
      </c>
    </row>
    <row r="12" spans="2:23" x14ac:dyDescent="0.2">
      <c r="B12" s="20">
        <v>44568</v>
      </c>
      <c r="C12" s="47">
        <v>28.937146542270344</v>
      </c>
      <c r="D12" s="47">
        <v>312.92424419999998</v>
      </c>
      <c r="E12" s="47">
        <v>143.4883121</v>
      </c>
      <c r="F12" s="38">
        <v>0.54186464400000001</v>
      </c>
      <c r="G12" s="38">
        <v>2.2878067259999999</v>
      </c>
      <c r="H12" s="38">
        <v>2.4101057149999998</v>
      </c>
      <c r="I12" s="38">
        <v>1.6269024379999999</v>
      </c>
      <c r="J12" s="50">
        <v>6.1019353340000002</v>
      </c>
      <c r="K12" s="112"/>
      <c r="L12" s="50">
        <v>4.4045939369999996</v>
      </c>
      <c r="M12" s="50">
        <v>3.6880809409999999</v>
      </c>
      <c r="N12" s="50">
        <v>2.6368974459999999</v>
      </c>
      <c r="O12" s="112"/>
      <c r="P12" s="21">
        <v>40</v>
      </c>
      <c r="Q12" s="21">
        <v>10</v>
      </c>
      <c r="R12" s="21">
        <v>15</v>
      </c>
      <c r="S12" s="12">
        <v>500</v>
      </c>
      <c r="T12" s="59">
        <f t="shared" si="0"/>
        <v>44605</v>
      </c>
      <c r="U12" s="61">
        <v>33.409999999999997</v>
      </c>
      <c r="V12" s="70">
        <v>25</v>
      </c>
      <c r="W12" s="69" t="s">
        <v>75</v>
      </c>
    </row>
    <row r="13" spans="2:23" ht="14.1" customHeight="1" x14ac:dyDescent="0.2">
      <c r="B13" s="20">
        <v>44569</v>
      </c>
      <c r="C13" s="47">
        <v>29.235940976043718</v>
      </c>
      <c r="D13" s="47">
        <v>312.44324330000001</v>
      </c>
      <c r="E13" s="47">
        <v>146.21198899999999</v>
      </c>
      <c r="F13" s="38">
        <v>0.51582283900000003</v>
      </c>
      <c r="G13" s="38">
        <v>3.2190502859999999</v>
      </c>
      <c r="H13" s="38">
        <v>2.8575927710000002</v>
      </c>
      <c r="I13" s="38">
        <v>1.159603205</v>
      </c>
      <c r="J13" s="50">
        <v>4.8642212560000004</v>
      </c>
      <c r="K13" s="112"/>
      <c r="L13" s="50">
        <v>4.25967495</v>
      </c>
      <c r="M13" s="50">
        <v>3.6668976440000001</v>
      </c>
      <c r="N13" s="50">
        <v>2.5860986389999998</v>
      </c>
      <c r="O13" s="112"/>
      <c r="P13" s="21">
        <v>40</v>
      </c>
      <c r="Q13" s="21">
        <v>10</v>
      </c>
      <c r="R13" s="21">
        <v>15</v>
      </c>
      <c r="S13" s="12">
        <v>500</v>
      </c>
      <c r="T13" s="59">
        <f t="shared" si="0"/>
        <v>44612</v>
      </c>
      <c r="U13" s="61">
        <v>31.39</v>
      </c>
      <c r="V13" s="70">
        <v>25</v>
      </c>
      <c r="W13" s="69" t="s">
        <v>76</v>
      </c>
    </row>
    <row r="14" spans="2:23" x14ac:dyDescent="0.2">
      <c r="B14" s="20">
        <v>44570</v>
      </c>
      <c r="C14" s="47">
        <v>35.775039044415465</v>
      </c>
      <c r="D14" s="47">
        <v>303.66455500000001</v>
      </c>
      <c r="E14" s="47">
        <v>162.5204224</v>
      </c>
      <c r="F14" s="38">
        <v>0.52387129499999996</v>
      </c>
      <c r="G14" s="38">
        <v>2.1420085969999998</v>
      </c>
      <c r="H14" s="38">
        <v>1.981125907</v>
      </c>
      <c r="I14" s="38">
        <v>1.315298887</v>
      </c>
      <c r="J14" s="50">
        <v>5.8072009160000002</v>
      </c>
      <c r="K14" s="112"/>
      <c r="L14" s="50">
        <v>4.4469806470000002</v>
      </c>
      <c r="M14" s="50">
        <v>3.7658146480000001</v>
      </c>
      <c r="N14" s="50">
        <v>2.6862879020000001</v>
      </c>
      <c r="O14" s="112"/>
      <c r="P14" s="21">
        <v>40</v>
      </c>
      <c r="Q14" s="21">
        <v>10</v>
      </c>
      <c r="R14" s="21">
        <v>15</v>
      </c>
      <c r="S14" s="12">
        <v>500</v>
      </c>
      <c r="T14" s="59">
        <f t="shared" si="0"/>
        <v>44619</v>
      </c>
      <c r="U14" s="60">
        <v>21.73</v>
      </c>
      <c r="V14" s="70">
        <v>25</v>
      </c>
      <c r="W14" s="62"/>
    </row>
    <row r="15" spans="2:23" x14ac:dyDescent="0.2">
      <c r="B15" s="20">
        <v>44571</v>
      </c>
      <c r="C15" s="48">
        <v>44.884644917052434</v>
      </c>
      <c r="D15" s="47">
        <v>302.78222049999999</v>
      </c>
      <c r="E15" s="47">
        <v>160.53797270000001</v>
      </c>
      <c r="F15" s="38">
        <v>0.54326915099999995</v>
      </c>
      <c r="G15" s="38">
        <v>1.826474111</v>
      </c>
      <c r="H15" s="38">
        <v>1.4915958819999999</v>
      </c>
      <c r="I15" s="38">
        <v>0.97985034500000001</v>
      </c>
      <c r="J15" s="50">
        <v>6.4118261910000003</v>
      </c>
      <c r="K15" s="112"/>
      <c r="L15" s="50">
        <v>4.3102114370000004</v>
      </c>
      <c r="M15" s="50">
        <v>3.6894196309999998</v>
      </c>
      <c r="N15" s="50">
        <v>2.7510597419999998</v>
      </c>
      <c r="O15" s="112"/>
      <c r="P15" s="21">
        <v>40</v>
      </c>
      <c r="Q15" s="21">
        <v>10</v>
      </c>
      <c r="R15" s="21">
        <v>15</v>
      </c>
      <c r="S15" s="12">
        <v>500</v>
      </c>
      <c r="T15" s="59">
        <f t="shared" si="0"/>
        <v>44626</v>
      </c>
      <c r="U15" s="60">
        <v>23.51</v>
      </c>
      <c r="V15" s="70">
        <v>25</v>
      </c>
      <c r="W15" s="63"/>
    </row>
    <row r="16" spans="2:23" x14ac:dyDescent="0.2">
      <c r="B16" s="20">
        <v>44572</v>
      </c>
      <c r="C16" s="48">
        <v>58.924794706416833</v>
      </c>
      <c r="D16" s="47">
        <v>341.6880324</v>
      </c>
      <c r="E16" s="47">
        <v>169.51753959999999</v>
      </c>
      <c r="F16" s="38">
        <v>0.63252981799999997</v>
      </c>
      <c r="G16" s="38">
        <v>2.1390195759999999</v>
      </c>
      <c r="H16" s="38">
        <v>1.7853838550000001</v>
      </c>
      <c r="I16" s="38">
        <v>1.8471721569999999</v>
      </c>
      <c r="J16" s="50">
        <v>7.5239974849999998</v>
      </c>
      <c r="K16" s="112"/>
      <c r="L16" s="50">
        <v>5.7903025399999999</v>
      </c>
      <c r="M16" s="50">
        <v>4.1403623959999996</v>
      </c>
      <c r="N16" s="50">
        <v>3.018220538</v>
      </c>
      <c r="O16" s="112"/>
      <c r="P16" s="21">
        <v>40</v>
      </c>
      <c r="Q16" s="21">
        <v>10</v>
      </c>
      <c r="R16" s="21">
        <v>15</v>
      </c>
      <c r="S16" s="12">
        <v>500</v>
      </c>
      <c r="T16" s="59">
        <f t="shared" si="0"/>
        <v>44633</v>
      </c>
      <c r="U16" s="60">
        <v>19.43</v>
      </c>
      <c r="V16" s="70">
        <v>25</v>
      </c>
      <c r="W16" s="63"/>
    </row>
    <row r="17" spans="2:23" x14ac:dyDescent="0.2">
      <c r="B17" s="20">
        <v>44573</v>
      </c>
      <c r="C17" s="48">
        <v>51.951329888850907</v>
      </c>
      <c r="D17" s="47">
        <v>313.48812650000002</v>
      </c>
      <c r="E17" s="47">
        <v>122.79705389999999</v>
      </c>
      <c r="F17" s="38">
        <v>0.65785173600000002</v>
      </c>
      <c r="G17" s="38">
        <v>1.497608152</v>
      </c>
      <c r="H17" s="38">
        <v>1.428355263</v>
      </c>
      <c r="I17" s="38">
        <v>1.9758957580000001</v>
      </c>
      <c r="J17" s="50">
        <v>6.4838802910000002</v>
      </c>
      <c r="K17" s="112"/>
      <c r="L17" s="50">
        <v>4.4906588430000003</v>
      </c>
      <c r="M17" s="50">
        <v>3.6618464049999999</v>
      </c>
      <c r="N17" s="50">
        <v>2.5976571860000002</v>
      </c>
      <c r="O17" s="112"/>
      <c r="P17" s="21">
        <v>40</v>
      </c>
      <c r="Q17" s="21">
        <v>10</v>
      </c>
      <c r="R17" s="21">
        <v>15</v>
      </c>
      <c r="S17" s="12">
        <v>500</v>
      </c>
      <c r="T17" s="59">
        <f t="shared" si="0"/>
        <v>44640</v>
      </c>
      <c r="U17" s="60">
        <v>23.92</v>
      </c>
      <c r="V17" s="70">
        <v>25</v>
      </c>
      <c r="W17" s="63"/>
    </row>
    <row r="18" spans="2:23" x14ac:dyDescent="0.2">
      <c r="B18" s="20">
        <v>44574</v>
      </c>
      <c r="C18" s="48">
        <v>52.573900590043117</v>
      </c>
      <c r="D18" s="47">
        <v>353.49431499999997</v>
      </c>
      <c r="E18" s="47">
        <v>140.2495673</v>
      </c>
      <c r="F18" s="38">
        <v>0.737163715</v>
      </c>
      <c r="G18" s="38">
        <v>2.070159211</v>
      </c>
      <c r="H18" s="38">
        <v>1.844088875</v>
      </c>
      <c r="I18" s="38">
        <v>1.9662391370000001</v>
      </c>
      <c r="J18" s="50">
        <v>4.420039311</v>
      </c>
      <c r="K18" s="112"/>
      <c r="L18" s="50">
        <v>5.1378903359999999</v>
      </c>
      <c r="M18" s="50">
        <v>4.087715062</v>
      </c>
      <c r="N18" s="50">
        <v>2.9142741619999999</v>
      </c>
      <c r="O18" s="112"/>
      <c r="P18" s="21">
        <v>40</v>
      </c>
      <c r="Q18" s="21">
        <v>10</v>
      </c>
      <c r="R18" s="21">
        <v>15</v>
      </c>
      <c r="S18" s="12">
        <v>500</v>
      </c>
      <c r="T18" s="59">
        <f t="shared" si="0"/>
        <v>44647</v>
      </c>
      <c r="U18" s="60">
        <v>20.38</v>
      </c>
      <c r="V18" s="70">
        <v>25</v>
      </c>
      <c r="W18" s="63"/>
    </row>
    <row r="19" spans="2:23" x14ac:dyDescent="0.2">
      <c r="B19" s="20">
        <v>44575</v>
      </c>
      <c r="C19" s="48">
        <v>57.71665845114088</v>
      </c>
      <c r="D19" s="47">
        <v>448.32563720000002</v>
      </c>
      <c r="E19" s="47">
        <v>120.3701629</v>
      </c>
      <c r="F19" s="38">
        <v>0.79597065</v>
      </c>
      <c r="G19" s="38">
        <v>1.908344893</v>
      </c>
      <c r="H19" s="38">
        <v>1.736509313</v>
      </c>
      <c r="I19" s="38">
        <v>1.7380533090000001</v>
      </c>
      <c r="J19" s="50">
        <v>4.5330228610000001</v>
      </c>
      <c r="K19" s="112"/>
      <c r="L19" s="50">
        <v>5.1214172209999997</v>
      </c>
      <c r="M19" s="50">
        <v>4.0124870699999997</v>
      </c>
      <c r="N19" s="50">
        <v>3.0874193989999998</v>
      </c>
      <c r="O19" s="112"/>
      <c r="P19" s="21">
        <v>40</v>
      </c>
      <c r="Q19" s="21">
        <v>10</v>
      </c>
      <c r="R19" s="21">
        <v>15</v>
      </c>
      <c r="S19" s="12">
        <v>500</v>
      </c>
    </row>
    <row r="20" spans="2:23" x14ac:dyDescent="0.2">
      <c r="B20" s="20">
        <v>44576</v>
      </c>
      <c r="C20" s="48">
        <v>53.447400500916267</v>
      </c>
      <c r="D20" s="47">
        <v>436.57673360000001</v>
      </c>
      <c r="E20" s="47">
        <v>131.27634800000001</v>
      </c>
      <c r="F20" s="38">
        <v>0.69356394099999996</v>
      </c>
      <c r="G20" s="38">
        <v>1.3334302979999999</v>
      </c>
      <c r="H20" s="38">
        <v>1.149026595</v>
      </c>
      <c r="I20" s="38">
        <v>2.0939270849999998</v>
      </c>
      <c r="J20" s="50">
        <v>7.1907647560000001</v>
      </c>
      <c r="K20" s="112"/>
      <c r="L20" s="50">
        <v>5.6477761769999999</v>
      </c>
      <c r="M20" s="50">
        <v>4.1659940329999996</v>
      </c>
      <c r="N20" s="50">
        <v>3.009751595</v>
      </c>
      <c r="O20" s="112"/>
      <c r="P20" s="21">
        <v>40</v>
      </c>
      <c r="Q20" s="21">
        <v>10</v>
      </c>
      <c r="R20" s="21">
        <v>15</v>
      </c>
      <c r="S20" s="12">
        <v>500</v>
      </c>
    </row>
    <row r="21" spans="2:23" x14ac:dyDescent="0.2">
      <c r="B21" s="20">
        <v>44577</v>
      </c>
      <c r="C21" s="48">
        <v>48.484479906754437</v>
      </c>
      <c r="D21" s="47">
        <v>278.83823790000002</v>
      </c>
      <c r="E21" s="47">
        <v>78.348362940000001</v>
      </c>
      <c r="F21" s="38">
        <v>0.71235975699999998</v>
      </c>
      <c r="G21" s="38">
        <v>2.0841438289999998</v>
      </c>
      <c r="H21" s="38">
        <v>1.601293506</v>
      </c>
      <c r="I21" s="38">
        <v>1.7596674210000001</v>
      </c>
      <c r="J21" s="50">
        <v>7.465899641</v>
      </c>
      <c r="K21" s="112"/>
      <c r="L21" s="50">
        <v>4.8251701020000004</v>
      </c>
      <c r="M21" s="50">
        <v>3.7462919989999999</v>
      </c>
      <c r="N21" s="50">
        <v>2.6798074089999999</v>
      </c>
      <c r="O21" s="112"/>
      <c r="P21" s="21">
        <v>40</v>
      </c>
      <c r="Q21" s="21">
        <v>10</v>
      </c>
      <c r="R21" s="21">
        <v>15</v>
      </c>
      <c r="S21" s="12">
        <v>500</v>
      </c>
    </row>
    <row r="22" spans="2:23" x14ac:dyDescent="0.2">
      <c r="B22" s="20">
        <v>44578</v>
      </c>
      <c r="C22" s="48">
        <v>42.708424936037986</v>
      </c>
      <c r="D22" s="47">
        <v>194.11641639999999</v>
      </c>
      <c r="E22" s="47">
        <v>59.00285993</v>
      </c>
      <c r="F22" s="38">
        <v>0.66079146700000002</v>
      </c>
      <c r="G22" s="38">
        <v>1.636255078</v>
      </c>
      <c r="H22" s="38">
        <v>1.4364741270000001</v>
      </c>
      <c r="I22" s="38">
        <v>1.5687045120000001</v>
      </c>
      <c r="J22" s="50">
        <v>9.7818059169999998</v>
      </c>
      <c r="K22" s="112"/>
      <c r="L22" s="50">
        <v>5.6104204820000003</v>
      </c>
      <c r="M22" s="50">
        <v>4.2034068790000001</v>
      </c>
      <c r="N22" s="50">
        <v>2.8771743860000001</v>
      </c>
      <c r="O22" s="112"/>
      <c r="P22" s="21">
        <v>40</v>
      </c>
      <c r="Q22" s="21">
        <v>10</v>
      </c>
      <c r="R22" s="21">
        <v>15</v>
      </c>
      <c r="S22" s="12">
        <v>500</v>
      </c>
    </row>
    <row r="23" spans="2:23" x14ac:dyDescent="0.2">
      <c r="B23" s="20">
        <v>44579</v>
      </c>
      <c r="C23" s="47">
        <v>4.3258101851851851E-3</v>
      </c>
      <c r="D23" s="47">
        <v>0</v>
      </c>
      <c r="E23" s="47">
        <v>0</v>
      </c>
      <c r="F23" s="38">
        <v>4.4551200000000001E-5</v>
      </c>
      <c r="G23" s="38">
        <v>1.8613380159999999</v>
      </c>
      <c r="H23" s="38">
        <v>1.6129875810000001</v>
      </c>
      <c r="I23" s="38">
        <v>2.1954420149999998</v>
      </c>
      <c r="J23" s="50">
        <v>7.8647853420000002</v>
      </c>
      <c r="K23" s="112"/>
      <c r="L23" s="50">
        <v>5.2739393669999997</v>
      </c>
      <c r="M23" s="50">
        <v>4.2626116869999997</v>
      </c>
      <c r="N23" s="50">
        <v>2.6760046659999999</v>
      </c>
      <c r="O23" s="112"/>
      <c r="P23" s="21">
        <v>40</v>
      </c>
      <c r="Q23" s="21">
        <v>10</v>
      </c>
      <c r="R23" s="21">
        <v>15</v>
      </c>
      <c r="S23" s="12">
        <v>500</v>
      </c>
    </row>
    <row r="24" spans="2:23" x14ac:dyDescent="0.2">
      <c r="B24" s="20">
        <v>44580</v>
      </c>
      <c r="C24" s="48">
        <v>40.449726754341334</v>
      </c>
      <c r="D24" s="47">
        <v>72.700023470000005</v>
      </c>
      <c r="E24" s="47">
        <v>54.69314619</v>
      </c>
      <c r="F24" s="38">
        <v>0.460790384</v>
      </c>
      <c r="G24" s="38">
        <v>1.291193477</v>
      </c>
      <c r="H24" s="38">
        <v>1.1387011460000001</v>
      </c>
      <c r="I24" s="38">
        <v>1.6705964980000001</v>
      </c>
      <c r="J24" s="50">
        <v>5.3232726499999998</v>
      </c>
      <c r="K24" s="112"/>
      <c r="L24" s="50">
        <v>5.0070351909999999</v>
      </c>
      <c r="M24" s="50">
        <v>3.7959992859999998</v>
      </c>
      <c r="N24" s="50">
        <v>2.6334870499999998</v>
      </c>
      <c r="O24" s="112"/>
      <c r="P24" s="21">
        <v>40</v>
      </c>
      <c r="Q24" s="21">
        <v>10</v>
      </c>
      <c r="R24" s="21">
        <v>15</v>
      </c>
      <c r="S24" s="12">
        <v>500</v>
      </c>
    </row>
    <row r="25" spans="2:23" x14ac:dyDescent="0.2">
      <c r="B25" s="20">
        <v>44581</v>
      </c>
      <c r="C25" s="48">
        <v>52.577318612557846</v>
      </c>
      <c r="D25" s="47">
        <v>201.329902</v>
      </c>
      <c r="E25" s="47">
        <v>116.1450016</v>
      </c>
      <c r="F25" s="38">
        <v>0.63171114399999995</v>
      </c>
      <c r="G25" s="38">
        <v>1.3168371839999999</v>
      </c>
      <c r="H25" s="38">
        <v>1.118081702</v>
      </c>
      <c r="I25" s="38">
        <v>1.946077887</v>
      </c>
      <c r="J25" s="50">
        <v>9.9944311290000005</v>
      </c>
      <c r="K25" s="112"/>
      <c r="L25" s="50">
        <v>5.0564550920000002</v>
      </c>
      <c r="M25" s="50">
        <v>3.8104277459999998</v>
      </c>
      <c r="N25" s="50">
        <v>2.7273535760000001</v>
      </c>
      <c r="O25" s="112"/>
      <c r="P25" s="21">
        <v>40</v>
      </c>
      <c r="Q25" s="21">
        <v>10</v>
      </c>
      <c r="R25" s="21">
        <v>15</v>
      </c>
      <c r="S25" s="12">
        <v>500</v>
      </c>
      <c r="U25" s="17"/>
    </row>
    <row r="26" spans="2:23" x14ac:dyDescent="0.2">
      <c r="B26" s="20">
        <v>44582</v>
      </c>
      <c r="C26" s="47">
        <v>36.458191000622733</v>
      </c>
      <c r="D26" s="47">
        <v>284.50650819999998</v>
      </c>
      <c r="E26" s="47">
        <v>130.4877338</v>
      </c>
      <c r="F26" s="38">
        <v>0.59270466099999997</v>
      </c>
      <c r="G26" s="38">
        <v>1.2501215569999999</v>
      </c>
      <c r="H26" s="38">
        <v>1.0646811329999999</v>
      </c>
      <c r="I26" s="38">
        <v>1.7131716020000001</v>
      </c>
      <c r="J26" s="50">
        <v>7.6767413859999998</v>
      </c>
      <c r="K26" s="112"/>
      <c r="L26" s="50">
        <v>6.1124230080000004</v>
      </c>
      <c r="M26" s="50">
        <v>4.2342401560000003</v>
      </c>
      <c r="N26" s="50">
        <v>2.8897154870000001</v>
      </c>
      <c r="O26" s="112"/>
      <c r="P26" s="21">
        <v>40</v>
      </c>
      <c r="Q26" s="21">
        <v>10</v>
      </c>
      <c r="R26" s="21">
        <v>15</v>
      </c>
      <c r="S26" s="12">
        <v>500</v>
      </c>
      <c r="U26" s="17"/>
    </row>
    <row r="27" spans="2:23" x14ac:dyDescent="0.2">
      <c r="B27" s="20">
        <v>44583</v>
      </c>
      <c r="C27" s="47">
        <v>32.828154781675124</v>
      </c>
      <c r="D27" s="47">
        <v>354.34282180000002</v>
      </c>
      <c r="E27" s="47">
        <v>125.8330555</v>
      </c>
      <c r="F27" s="38">
        <v>0.60504955100000002</v>
      </c>
      <c r="G27" s="38">
        <v>1.1869828870000001</v>
      </c>
      <c r="H27" s="38">
        <v>1.019068176</v>
      </c>
      <c r="I27" s="38">
        <v>2.217171193</v>
      </c>
      <c r="J27" s="50">
        <v>9.265855814</v>
      </c>
      <c r="K27" s="112"/>
      <c r="L27" s="50">
        <v>6.0611459610000002</v>
      </c>
      <c r="M27" s="50">
        <v>4.1574907559999996</v>
      </c>
      <c r="N27" s="50">
        <v>2.8963724740000001</v>
      </c>
      <c r="O27" s="112"/>
      <c r="P27" s="21">
        <v>40</v>
      </c>
      <c r="Q27" s="21">
        <v>10</v>
      </c>
      <c r="R27" s="21">
        <v>15</v>
      </c>
      <c r="S27" s="12">
        <v>500</v>
      </c>
      <c r="U27" s="17"/>
    </row>
    <row r="28" spans="2:23" x14ac:dyDescent="0.2">
      <c r="B28" s="20">
        <v>44584</v>
      </c>
      <c r="C28" s="47">
        <v>38.003470840774312</v>
      </c>
      <c r="D28" s="47">
        <v>382.06816259999999</v>
      </c>
      <c r="E28" s="47">
        <v>137.34317949999999</v>
      </c>
      <c r="F28" s="38">
        <v>0.61711141199999997</v>
      </c>
      <c r="G28" s="38">
        <v>1.2335079179999999</v>
      </c>
      <c r="H28" s="38">
        <v>1.111883306</v>
      </c>
      <c r="I28" s="38">
        <v>1.9167933559999999</v>
      </c>
      <c r="J28" s="50">
        <v>8.8081472030000008</v>
      </c>
      <c r="K28" s="112"/>
      <c r="L28" s="50">
        <v>5.560234618</v>
      </c>
      <c r="M28" s="50">
        <v>4.1501551540000001</v>
      </c>
      <c r="N28" s="50">
        <v>2.8064602079999998</v>
      </c>
      <c r="O28" s="112"/>
      <c r="P28" s="21">
        <v>40</v>
      </c>
      <c r="Q28" s="21">
        <v>10</v>
      </c>
      <c r="R28" s="21">
        <v>15</v>
      </c>
      <c r="S28" s="12">
        <v>500</v>
      </c>
      <c r="U28" s="17"/>
    </row>
    <row r="29" spans="2:23" x14ac:dyDescent="0.2">
      <c r="B29" s="20">
        <v>44585</v>
      </c>
      <c r="C29" s="47">
        <v>31.307531365837534</v>
      </c>
      <c r="D29" s="47">
        <v>165.96768</v>
      </c>
      <c r="E29" s="47">
        <v>65.091760820000005</v>
      </c>
      <c r="F29" s="38">
        <v>0.57537216800000002</v>
      </c>
      <c r="G29" s="38">
        <v>1.3331225499999999</v>
      </c>
      <c r="H29" s="38">
        <v>1.045269022</v>
      </c>
      <c r="I29" s="38">
        <v>1.1831916170000001</v>
      </c>
      <c r="J29" s="50">
        <v>6.2803521670000002</v>
      </c>
      <c r="K29" s="112"/>
      <c r="L29" s="50">
        <v>4.2834893650000003</v>
      </c>
      <c r="M29" s="50">
        <v>3.6631834200000002</v>
      </c>
      <c r="N29" s="50">
        <v>2.5135079490000001</v>
      </c>
      <c r="O29" s="112"/>
      <c r="P29" s="21">
        <v>40</v>
      </c>
      <c r="Q29" s="21">
        <v>10</v>
      </c>
      <c r="R29" s="21">
        <v>15</v>
      </c>
      <c r="S29" s="12">
        <v>500</v>
      </c>
      <c r="U29" s="17"/>
    </row>
    <row r="30" spans="2:23" x14ac:dyDescent="0.2">
      <c r="B30" s="20">
        <v>44586</v>
      </c>
      <c r="C30" s="47">
        <v>36.635644732188794</v>
      </c>
      <c r="D30" s="47">
        <v>193.52673369999999</v>
      </c>
      <c r="E30" s="47">
        <v>80.412932569999995</v>
      </c>
      <c r="F30" s="38">
        <v>0.66146651899999998</v>
      </c>
      <c r="G30" s="38">
        <v>1.3950171760000001</v>
      </c>
      <c r="H30" s="38">
        <v>0.96978856400000002</v>
      </c>
      <c r="I30" s="38">
        <v>1.580771366</v>
      </c>
      <c r="J30" s="50">
        <v>8.9457135440000002</v>
      </c>
      <c r="K30" s="112"/>
      <c r="L30" s="50">
        <v>4.0697185999999999</v>
      </c>
      <c r="M30" s="50">
        <v>3.540632381</v>
      </c>
      <c r="N30" s="50">
        <v>2.431227749</v>
      </c>
      <c r="O30" s="112"/>
      <c r="P30" s="21">
        <v>40</v>
      </c>
      <c r="Q30" s="21">
        <v>10</v>
      </c>
      <c r="R30" s="21">
        <v>15</v>
      </c>
      <c r="S30" s="12">
        <v>500</v>
      </c>
      <c r="U30" s="17"/>
    </row>
    <row r="31" spans="2:23" x14ac:dyDescent="0.2">
      <c r="B31" s="20">
        <v>44587</v>
      </c>
      <c r="C31" s="47">
        <v>35.553681289189882</v>
      </c>
      <c r="D31" s="47">
        <v>302.98367869999998</v>
      </c>
      <c r="E31" s="47">
        <v>128.22585190000001</v>
      </c>
      <c r="F31" s="38">
        <v>0.64683010699999999</v>
      </c>
      <c r="G31" s="38">
        <v>2.3812305920000001</v>
      </c>
      <c r="H31" s="38">
        <v>1.831066581</v>
      </c>
      <c r="I31" s="38">
        <v>1.727891356</v>
      </c>
      <c r="J31" s="50">
        <v>7.4918789300000004</v>
      </c>
      <c r="K31" s="112"/>
      <c r="L31" s="50">
        <v>4.8888125850000002</v>
      </c>
      <c r="M31" s="50">
        <v>3.7592051830000002</v>
      </c>
      <c r="N31" s="50">
        <v>2.668577199</v>
      </c>
      <c r="O31" s="112"/>
      <c r="P31" s="21">
        <v>40</v>
      </c>
      <c r="Q31" s="21">
        <v>10</v>
      </c>
      <c r="R31" s="21">
        <v>15</v>
      </c>
      <c r="S31" s="12">
        <v>500</v>
      </c>
      <c r="U31" s="17"/>
    </row>
    <row r="32" spans="2:23" x14ac:dyDescent="0.2">
      <c r="B32" s="20">
        <v>44588</v>
      </c>
      <c r="C32" s="47">
        <v>37.72580173493904</v>
      </c>
      <c r="D32" s="47">
        <v>276.55828509999998</v>
      </c>
      <c r="E32" s="47">
        <v>92.980504830000001</v>
      </c>
      <c r="F32" s="38">
        <v>0.727454771</v>
      </c>
      <c r="G32" s="38">
        <v>2.9960948420000002</v>
      </c>
      <c r="H32" s="38">
        <v>2.576488442</v>
      </c>
      <c r="I32" s="38">
        <v>1.67424354</v>
      </c>
      <c r="J32" s="50">
        <v>7.9467719020000001</v>
      </c>
      <c r="K32" s="112"/>
      <c r="L32" s="50">
        <v>5.5530725900000002</v>
      </c>
      <c r="M32" s="50">
        <v>3.99894017</v>
      </c>
      <c r="N32" s="50">
        <v>2.795467618</v>
      </c>
      <c r="O32" s="112"/>
      <c r="P32" s="21">
        <v>40</v>
      </c>
      <c r="Q32" s="21">
        <v>10</v>
      </c>
      <c r="R32" s="21">
        <v>15</v>
      </c>
      <c r="S32" s="12">
        <v>500</v>
      </c>
      <c r="U32" s="17"/>
    </row>
    <row r="33" spans="2:21" x14ac:dyDescent="0.2">
      <c r="B33" s="20">
        <v>44589</v>
      </c>
      <c r="C33" s="48">
        <v>46.070472803372212</v>
      </c>
      <c r="D33" s="47">
        <v>284.69308919999997</v>
      </c>
      <c r="E33" s="47">
        <v>89.805603309999995</v>
      </c>
      <c r="F33" s="38">
        <v>0.79872638399999996</v>
      </c>
      <c r="G33" s="38">
        <v>2.4582396640000002</v>
      </c>
      <c r="H33" s="38">
        <v>1.795755102</v>
      </c>
      <c r="I33" s="38">
        <v>1.7982013400000001</v>
      </c>
      <c r="J33" s="50">
        <v>9.5883133530000002</v>
      </c>
      <c r="K33" s="112"/>
      <c r="L33" s="50">
        <v>5.4048975319999997</v>
      </c>
      <c r="M33" s="50">
        <v>4.1047654390000003</v>
      </c>
      <c r="N33" s="50">
        <v>2.776813293</v>
      </c>
      <c r="O33" s="112"/>
      <c r="P33" s="21">
        <v>40</v>
      </c>
      <c r="Q33" s="21">
        <v>10</v>
      </c>
      <c r="R33" s="21">
        <v>15</v>
      </c>
      <c r="S33" s="12">
        <v>500</v>
      </c>
      <c r="U33" s="17"/>
    </row>
    <row r="34" spans="2:21" x14ac:dyDescent="0.2">
      <c r="B34" s="20">
        <v>44590</v>
      </c>
      <c r="C34" s="48">
        <v>56.287098466906819</v>
      </c>
      <c r="D34" s="47">
        <v>450.6496386</v>
      </c>
      <c r="E34" s="47">
        <v>128.5071366</v>
      </c>
      <c r="F34" s="38">
        <v>0.75847065499999999</v>
      </c>
      <c r="G34" s="38">
        <v>2.928366553</v>
      </c>
      <c r="H34" s="38">
        <v>2.5021810950000001</v>
      </c>
      <c r="I34" s="38">
        <v>1.5129309820000001</v>
      </c>
      <c r="J34" s="50">
        <v>10.32688035</v>
      </c>
      <c r="K34" s="112"/>
      <c r="L34" s="50">
        <v>5.0891675530000002</v>
      </c>
      <c r="M34" s="50">
        <v>4.0833630310000002</v>
      </c>
      <c r="N34" s="50">
        <v>2.717359461</v>
      </c>
      <c r="O34" s="112"/>
      <c r="P34" s="21">
        <v>40</v>
      </c>
      <c r="Q34" s="21">
        <v>10</v>
      </c>
      <c r="R34" s="21">
        <v>15</v>
      </c>
      <c r="S34" s="12">
        <v>500</v>
      </c>
      <c r="U34" s="17"/>
    </row>
    <row r="35" spans="2:21" x14ac:dyDescent="0.2">
      <c r="B35" s="20">
        <v>44591</v>
      </c>
      <c r="C35" s="47">
        <v>34.231308699508482</v>
      </c>
      <c r="D35" s="47">
        <v>396.43526209999999</v>
      </c>
      <c r="E35" s="47">
        <v>98.612818149999995</v>
      </c>
      <c r="F35" s="38">
        <v>0.565410941</v>
      </c>
      <c r="G35" s="38">
        <v>2.4039711640000001</v>
      </c>
      <c r="H35" s="38">
        <v>1.834406186</v>
      </c>
      <c r="I35" s="38">
        <v>1.55171017</v>
      </c>
      <c r="J35" s="50">
        <v>10.49788577</v>
      </c>
      <c r="K35" s="112"/>
      <c r="L35" s="50">
        <v>5.0549151659999998</v>
      </c>
      <c r="M35" s="50">
        <v>3.9817597299999998</v>
      </c>
      <c r="N35" s="50">
        <v>2.720476181</v>
      </c>
      <c r="O35" s="112"/>
      <c r="P35" s="21">
        <v>40</v>
      </c>
      <c r="Q35" s="21">
        <v>10</v>
      </c>
      <c r="R35" s="21">
        <v>15</v>
      </c>
      <c r="S35" s="12">
        <v>500</v>
      </c>
      <c r="U35" s="17"/>
    </row>
    <row r="36" spans="2:21" x14ac:dyDescent="0.2">
      <c r="B36" s="20">
        <v>44592</v>
      </c>
      <c r="C36" s="48">
        <v>54.593087418075086</v>
      </c>
      <c r="D36" s="47">
        <v>296.40573719999998</v>
      </c>
      <c r="E36" s="47">
        <v>100.0040049</v>
      </c>
      <c r="F36" s="38">
        <v>0.60750915000000005</v>
      </c>
      <c r="G36" s="38">
        <v>1.250470873</v>
      </c>
      <c r="H36" s="38">
        <v>0.82015656100000001</v>
      </c>
      <c r="I36" s="38">
        <v>1.7780524289999999</v>
      </c>
      <c r="J36" s="50">
        <v>4.9494153599999997</v>
      </c>
      <c r="K36" s="112"/>
      <c r="L36" s="50">
        <v>3.8680077239999999</v>
      </c>
      <c r="M36" s="50">
        <v>3.425786591</v>
      </c>
      <c r="N36" s="50">
        <v>2.3405803999999999</v>
      </c>
      <c r="O36" s="112"/>
      <c r="P36" s="21">
        <v>40</v>
      </c>
      <c r="Q36" s="21">
        <v>10</v>
      </c>
      <c r="R36" s="21">
        <v>15</v>
      </c>
      <c r="S36" s="12">
        <v>500</v>
      </c>
      <c r="U36" s="17"/>
    </row>
    <row r="37" spans="2:21" x14ac:dyDescent="0.2">
      <c r="B37" s="20">
        <v>44593</v>
      </c>
      <c r="C37" s="48">
        <v>57.278066017453696</v>
      </c>
      <c r="D37" s="47">
        <v>387.1158001</v>
      </c>
      <c r="E37" s="47">
        <v>146.5585671</v>
      </c>
      <c r="F37" s="38">
        <v>0.66462528600000004</v>
      </c>
      <c r="G37" s="38">
        <v>2.4167710769999999</v>
      </c>
      <c r="H37" s="38">
        <v>0.487946398</v>
      </c>
      <c r="I37" s="38">
        <v>1.398322973</v>
      </c>
      <c r="J37" s="50">
        <v>2.4539162440000002</v>
      </c>
      <c r="K37" s="112"/>
      <c r="L37" s="50">
        <v>2.9905040999999999</v>
      </c>
      <c r="M37" s="50">
        <v>2.996175842</v>
      </c>
      <c r="N37" s="50">
        <v>1.754645247</v>
      </c>
      <c r="O37" s="112"/>
      <c r="P37" s="21">
        <v>40</v>
      </c>
      <c r="Q37" s="21">
        <v>10</v>
      </c>
      <c r="R37" s="21">
        <v>15</v>
      </c>
      <c r="S37" s="12">
        <v>500</v>
      </c>
      <c r="U37" s="17"/>
    </row>
    <row r="38" spans="2:21" x14ac:dyDescent="0.2">
      <c r="B38" s="20">
        <v>44594</v>
      </c>
      <c r="C38" s="48">
        <v>49.032696506897992</v>
      </c>
      <c r="D38" s="47">
        <v>387.64238360000002</v>
      </c>
      <c r="E38" s="47">
        <v>145.0099199</v>
      </c>
      <c r="F38" s="38">
        <v>0.70643858000000004</v>
      </c>
      <c r="G38" s="38">
        <v>1.373118338</v>
      </c>
      <c r="H38" s="38">
        <v>0.36170720499999998</v>
      </c>
      <c r="I38" s="38">
        <v>1.3837099559999999</v>
      </c>
      <c r="J38" s="50">
        <v>2.617436724</v>
      </c>
      <c r="K38" s="112"/>
      <c r="L38" s="50">
        <v>1.7854912810000001</v>
      </c>
      <c r="M38" s="50">
        <v>2.7327555129999999</v>
      </c>
      <c r="N38" s="50">
        <v>1.229305055</v>
      </c>
      <c r="O38" s="51">
        <v>2.8043269820000001</v>
      </c>
      <c r="P38" s="21">
        <v>40</v>
      </c>
      <c r="Q38" s="21">
        <v>10</v>
      </c>
      <c r="R38" s="21">
        <v>15</v>
      </c>
      <c r="S38" s="12">
        <v>500</v>
      </c>
      <c r="U38" s="17"/>
    </row>
    <row r="39" spans="2:21" x14ac:dyDescent="0.2">
      <c r="B39" s="20">
        <v>44595</v>
      </c>
      <c r="C39" s="47">
        <v>34.614346610232083</v>
      </c>
      <c r="D39" s="47">
        <v>253.67647830000001</v>
      </c>
      <c r="E39" s="47">
        <v>104.448784</v>
      </c>
      <c r="F39" s="38">
        <v>0.63866640100000005</v>
      </c>
      <c r="G39" s="38">
        <v>0.81084266599999999</v>
      </c>
      <c r="H39" s="38">
        <v>0.48709523500000002</v>
      </c>
      <c r="I39" s="38">
        <v>1.2183137639999999</v>
      </c>
      <c r="J39" s="50">
        <v>2.11660146</v>
      </c>
      <c r="K39" s="112"/>
      <c r="L39" s="50">
        <v>0.96083860799999998</v>
      </c>
      <c r="M39" s="50">
        <v>2.3333600749999999</v>
      </c>
      <c r="N39" s="50">
        <v>0.75120298600000002</v>
      </c>
      <c r="O39" s="51">
        <v>2.7095581659999999</v>
      </c>
      <c r="P39" s="21">
        <v>40</v>
      </c>
      <c r="Q39" s="21">
        <v>10</v>
      </c>
      <c r="R39" s="21">
        <v>15</v>
      </c>
      <c r="S39" s="12">
        <v>500</v>
      </c>
      <c r="U39" s="17"/>
    </row>
    <row r="40" spans="2:21" x14ac:dyDescent="0.2">
      <c r="B40" s="20">
        <v>44596</v>
      </c>
      <c r="C40" s="48">
        <v>43.933593186598578</v>
      </c>
      <c r="D40" s="47">
        <v>84.452901979999993</v>
      </c>
      <c r="E40" s="47">
        <v>37.568091719999998</v>
      </c>
      <c r="F40" s="38">
        <v>0.64288353200000004</v>
      </c>
      <c r="G40" s="38">
        <v>0.96715457900000001</v>
      </c>
      <c r="H40" s="38">
        <v>0.64679606899999997</v>
      </c>
      <c r="I40" s="38">
        <v>1.1244429060000001</v>
      </c>
      <c r="J40" s="50">
        <v>2.8233013520000001</v>
      </c>
      <c r="K40" s="112"/>
      <c r="L40" s="50">
        <v>2.6515237479999998</v>
      </c>
      <c r="M40" s="50">
        <v>2.9072325409999999</v>
      </c>
      <c r="N40" s="50">
        <v>2.0317878729999999</v>
      </c>
      <c r="O40" s="51">
        <v>5.3023586030000001</v>
      </c>
      <c r="P40" s="21">
        <v>40</v>
      </c>
      <c r="Q40" s="21">
        <v>10</v>
      </c>
      <c r="R40" s="21">
        <v>15</v>
      </c>
      <c r="S40" s="12">
        <v>500</v>
      </c>
      <c r="U40" s="17"/>
    </row>
    <row r="41" spans="2:21" x14ac:dyDescent="0.2">
      <c r="B41" s="20">
        <v>44597</v>
      </c>
      <c r="C41" s="48">
        <v>46.190592997072692</v>
      </c>
      <c r="D41" s="113" t="s">
        <v>81</v>
      </c>
      <c r="E41" s="113" t="s">
        <v>81</v>
      </c>
      <c r="F41" s="38">
        <v>0.67380831399999996</v>
      </c>
      <c r="G41" s="38">
        <v>0.67815593500000004</v>
      </c>
      <c r="H41" s="38">
        <v>0.61722696700000002</v>
      </c>
      <c r="I41" s="38">
        <v>0.42538563000000001</v>
      </c>
      <c r="J41" s="50">
        <v>4.1507082649999996</v>
      </c>
      <c r="K41" s="112"/>
      <c r="L41" s="50">
        <v>3.732976469</v>
      </c>
      <c r="M41" s="50">
        <v>3.2233141779999999</v>
      </c>
      <c r="N41" s="50">
        <v>2.3698723670000001</v>
      </c>
      <c r="O41" s="51">
        <v>6.5290034559999999</v>
      </c>
      <c r="P41" s="21">
        <v>40</v>
      </c>
      <c r="Q41" s="21">
        <v>10</v>
      </c>
      <c r="R41" s="21">
        <v>15</v>
      </c>
      <c r="S41" s="12">
        <v>500</v>
      </c>
      <c r="U41" s="17"/>
    </row>
    <row r="42" spans="2:21" x14ac:dyDescent="0.2">
      <c r="B42" s="20">
        <v>44598</v>
      </c>
      <c r="C42" s="47">
        <v>33.379408487279065</v>
      </c>
      <c r="D42" s="113"/>
      <c r="E42" s="113"/>
      <c r="F42" s="38">
        <v>0.66806810599999999</v>
      </c>
      <c r="G42" s="38">
        <v>0.67983791400000004</v>
      </c>
      <c r="H42" s="38">
        <v>0.55152406499999995</v>
      </c>
      <c r="I42" s="38">
        <v>0.81964726799999998</v>
      </c>
      <c r="J42" s="50">
        <v>2.9006262440000001</v>
      </c>
      <c r="K42" s="112"/>
      <c r="L42" s="50">
        <v>2.5579779419999999</v>
      </c>
      <c r="M42" s="50">
        <v>2.9279192589999998</v>
      </c>
      <c r="N42" s="50">
        <v>1.688868059</v>
      </c>
      <c r="O42" s="51">
        <v>3.6205671690000001</v>
      </c>
      <c r="P42" s="21">
        <v>40</v>
      </c>
      <c r="Q42" s="21">
        <v>10</v>
      </c>
      <c r="R42" s="21">
        <v>15</v>
      </c>
      <c r="S42" s="12">
        <v>500</v>
      </c>
      <c r="U42" s="17"/>
    </row>
    <row r="43" spans="2:21" x14ac:dyDescent="0.2">
      <c r="B43" s="20">
        <v>44599</v>
      </c>
      <c r="C43" s="48">
        <v>51.965349754050891</v>
      </c>
      <c r="D43" s="47">
        <v>230.99144620000001</v>
      </c>
      <c r="E43" s="47">
        <v>81.41777433</v>
      </c>
      <c r="F43" s="38">
        <v>0.68346681799999998</v>
      </c>
      <c r="G43" s="38">
        <v>0.438265193</v>
      </c>
      <c r="H43" s="38">
        <v>0.35511211999999998</v>
      </c>
      <c r="I43" s="38">
        <v>1.086889921</v>
      </c>
      <c r="J43" s="50">
        <v>4.6069440650000004</v>
      </c>
      <c r="K43" s="112"/>
      <c r="L43" s="50">
        <v>3.0341137329999999</v>
      </c>
      <c r="M43" s="50">
        <v>3.1772092500000002</v>
      </c>
      <c r="N43" s="50">
        <v>1.8496625</v>
      </c>
      <c r="O43" s="51">
        <v>0.81271639200000001</v>
      </c>
      <c r="P43" s="21">
        <v>40</v>
      </c>
      <c r="Q43" s="21">
        <v>10</v>
      </c>
      <c r="R43" s="21">
        <v>15</v>
      </c>
      <c r="S43" s="12">
        <v>500</v>
      </c>
      <c r="U43" s="17"/>
    </row>
    <row r="44" spans="2:21" x14ac:dyDescent="0.2">
      <c r="B44" s="20">
        <v>44600</v>
      </c>
      <c r="C44" s="48">
        <v>44.436599405217748</v>
      </c>
      <c r="D44" s="47">
        <v>295.13102909999998</v>
      </c>
      <c r="E44" s="47">
        <v>93.064010280000005</v>
      </c>
      <c r="F44" s="38">
        <v>0.48663367600000002</v>
      </c>
      <c r="G44" s="38">
        <v>0.44934321100000002</v>
      </c>
      <c r="H44" s="38">
        <v>0.35356801700000001</v>
      </c>
      <c r="I44" s="38">
        <v>1.1950587210000001</v>
      </c>
      <c r="J44" s="50">
        <v>5.4075839309999996</v>
      </c>
      <c r="K44" s="112"/>
      <c r="L44" s="50">
        <v>3.7892956880000002</v>
      </c>
      <c r="M44" s="50">
        <v>3.3812525089999999</v>
      </c>
      <c r="N44" s="50">
        <v>2.136620894</v>
      </c>
      <c r="O44" s="51">
        <v>0.94450308500000002</v>
      </c>
      <c r="P44" s="21">
        <v>40</v>
      </c>
      <c r="Q44" s="21">
        <v>10</v>
      </c>
      <c r="R44" s="21">
        <v>15</v>
      </c>
      <c r="S44" s="12">
        <v>500</v>
      </c>
      <c r="U44" s="17"/>
    </row>
    <row r="45" spans="2:21" x14ac:dyDescent="0.2">
      <c r="B45" s="20">
        <v>44601</v>
      </c>
      <c r="C45" s="48">
        <v>57.83440066954816</v>
      </c>
      <c r="D45" s="47">
        <v>378.77575519999999</v>
      </c>
      <c r="E45" s="47">
        <v>104.99266710000001</v>
      </c>
      <c r="F45" s="38">
        <v>0.490604496</v>
      </c>
      <c r="G45" s="38">
        <v>0.50529862699999994</v>
      </c>
      <c r="H45" s="38">
        <v>0.34955766900000002</v>
      </c>
      <c r="I45" s="38">
        <v>1.149116961</v>
      </c>
      <c r="J45" s="50">
        <v>2.1574479050000002</v>
      </c>
      <c r="K45" s="112"/>
      <c r="L45" s="50">
        <v>2.9913619690000002</v>
      </c>
      <c r="M45" s="50">
        <v>2.9103845509999999</v>
      </c>
      <c r="N45" s="50">
        <v>1.688478613</v>
      </c>
      <c r="O45" s="51">
        <v>2.0297776280000002</v>
      </c>
      <c r="P45" s="21">
        <v>40</v>
      </c>
      <c r="Q45" s="21">
        <v>10</v>
      </c>
      <c r="R45" s="21">
        <v>15</v>
      </c>
      <c r="S45" s="12">
        <v>500</v>
      </c>
      <c r="U45" s="17"/>
    </row>
    <row r="46" spans="2:21" x14ac:dyDescent="0.2">
      <c r="B46" s="20">
        <v>44602</v>
      </c>
      <c r="C46" s="47">
        <v>18.189790882982496</v>
      </c>
      <c r="D46" s="47">
        <v>164.41863280000001</v>
      </c>
      <c r="E46" s="47">
        <v>56.494129049999998</v>
      </c>
      <c r="F46" s="38">
        <v>0.368936084</v>
      </c>
      <c r="G46" s="38">
        <v>0.92094054199999997</v>
      </c>
      <c r="H46" s="38">
        <v>0.672959274</v>
      </c>
      <c r="I46" s="38">
        <v>0.528114678</v>
      </c>
      <c r="J46" s="50">
        <v>3.9024519359999998</v>
      </c>
      <c r="K46" s="112"/>
      <c r="L46" s="50">
        <v>3.353244133</v>
      </c>
      <c r="M46" s="50">
        <v>3.347133473</v>
      </c>
      <c r="N46" s="50">
        <v>2.199587465</v>
      </c>
      <c r="O46" s="51">
        <v>0.84612390000000004</v>
      </c>
      <c r="P46" s="21">
        <v>40</v>
      </c>
      <c r="Q46" s="21">
        <v>10</v>
      </c>
      <c r="R46" s="21">
        <v>15</v>
      </c>
      <c r="S46" s="12">
        <v>500</v>
      </c>
      <c r="U46" s="17"/>
    </row>
    <row r="47" spans="2:21" x14ac:dyDescent="0.2">
      <c r="B47" s="20">
        <v>44603</v>
      </c>
      <c r="C47" s="48">
        <v>76.54674405214017</v>
      </c>
      <c r="D47" s="47">
        <v>377.46109689999997</v>
      </c>
      <c r="E47" s="47">
        <v>110.04472819999999</v>
      </c>
      <c r="F47" s="38">
        <v>0.49274074600000001</v>
      </c>
      <c r="G47" s="38">
        <v>0.87998659000000001</v>
      </c>
      <c r="H47" s="38">
        <v>0.73486581799999995</v>
      </c>
      <c r="I47" s="38">
        <v>0.65697251599999995</v>
      </c>
      <c r="J47" s="50">
        <v>4.7983382920000004</v>
      </c>
      <c r="K47" s="112"/>
      <c r="L47" s="50">
        <v>3.1546290099999998</v>
      </c>
      <c r="M47" s="50">
        <v>3.3901624699999999</v>
      </c>
      <c r="N47" s="50">
        <v>2.1714264920000002</v>
      </c>
      <c r="O47" s="51">
        <v>0.42784871099999999</v>
      </c>
      <c r="P47" s="21">
        <v>40</v>
      </c>
      <c r="Q47" s="21">
        <v>10</v>
      </c>
      <c r="R47" s="21">
        <v>15</v>
      </c>
      <c r="S47" s="12">
        <v>500</v>
      </c>
      <c r="U47" s="17"/>
    </row>
    <row r="48" spans="2:21" x14ac:dyDescent="0.2">
      <c r="B48" s="20">
        <v>44604</v>
      </c>
      <c r="C48" s="48">
        <v>67.483688784904444</v>
      </c>
      <c r="D48" s="47">
        <v>380.2879992</v>
      </c>
      <c r="E48" s="47">
        <v>126.28813510000001</v>
      </c>
      <c r="F48" s="38">
        <v>0.49659904999999999</v>
      </c>
      <c r="G48" s="38">
        <v>0.71345395099999998</v>
      </c>
      <c r="H48" s="38">
        <v>0.58862151200000001</v>
      </c>
      <c r="I48" s="38">
        <v>0.48664969400000002</v>
      </c>
      <c r="J48" s="50">
        <v>2.3005586880000002</v>
      </c>
      <c r="K48" s="50">
        <v>0.99432761000000003</v>
      </c>
      <c r="L48" s="50">
        <v>2.549159537</v>
      </c>
      <c r="M48" s="50">
        <v>3.3104995289999999</v>
      </c>
      <c r="N48" s="50">
        <v>1.8292260869999999</v>
      </c>
      <c r="O48" s="51">
        <v>0.73239501100000004</v>
      </c>
      <c r="P48" s="21">
        <v>40</v>
      </c>
      <c r="Q48" s="21">
        <v>10</v>
      </c>
      <c r="R48" s="21">
        <v>15</v>
      </c>
      <c r="S48" s="12">
        <v>500</v>
      </c>
      <c r="U48" s="17"/>
    </row>
    <row r="49" spans="2:21" x14ac:dyDescent="0.2">
      <c r="B49" s="20">
        <v>44605</v>
      </c>
      <c r="C49" s="48">
        <v>40.725885905022679</v>
      </c>
      <c r="D49" s="47">
        <v>464.36160150000001</v>
      </c>
      <c r="E49" s="47">
        <v>117.9946834</v>
      </c>
      <c r="F49" s="38">
        <v>0.56036181100000004</v>
      </c>
      <c r="G49" s="38">
        <v>0.55561854600000005</v>
      </c>
      <c r="H49" s="38">
        <v>0.41213767899999998</v>
      </c>
      <c r="I49" s="38">
        <v>0.95681501499999999</v>
      </c>
      <c r="J49" s="50">
        <v>3.0953743550000001</v>
      </c>
      <c r="K49" s="50">
        <v>1.0236310479999999</v>
      </c>
      <c r="L49" s="50">
        <v>3.3655412290000002</v>
      </c>
      <c r="M49" s="50">
        <v>3.4389936250000002</v>
      </c>
      <c r="N49" s="50">
        <v>2.1351977190000002</v>
      </c>
      <c r="O49" s="51">
        <v>7.0281735620000001</v>
      </c>
      <c r="P49" s="21">
        <v>40</v>
      </c>
      <c r="Q49" s="21">
        <v>10</v>
      </c>
      <c r="R49" s="21">
        <v>15</v>
      </c>
      <c r="S49" s="12">
        <v>500</v>
      </c>
      <c r="U49" s="17"/>
    </row>
    <row r="50" spans="2:21" x14ac:dyDescent="0.2">
      <c r="B50" s="20">
        <v>44606</v>
      </c>
      <c r="C50" s="48">
        <v>50.495867043672206</v>
      </c>
      <c r="D50" s="47">
        <v>422.51366589999998</v>
      </c>
      <c r="E50" s="47">
        <v>114.0326781</v>
      </c>
      <c r="F50" s="38">
        <v>0.57886853999999999</v>
      </c>
      <c r="G50" s="38">
        <v>0.463942786</v>
      </c>
      <c r="H50" s="38">
        <v>0.34163680499999999</v>
      </c>
      <c r="I50" s="38">
        <v>1.3929572880000001</v>
      </c>
      <c r="J50" s="50">
        <v>7.6378360809999997</v>
      </c>
      <c r="K50" s="50">
        <v>1.3575967799999999</v>
      </c>
      <c r="L50" s="50">
        <v>3.182844282</v>
      </c>
      <c r="M50" s="50">
        <v>3.3026209259999999</v>
      </c>
      <c r="N50" s="50">
        <v>2.2357120990000001</v>
      </c>
      <c r="O50" s="51">
        <v>5.1333027309999997</v>
      </c>
      <c r="P50" s="21">
        <v>40</v>
      </c>
      <c r="Q50" s="21">
        <v>10</v>
      </c>
      <c r="R50" s="21">
        <v>15</v>
      </c>
      <c r="S50" s="12">
        <v>500</v>
      </c>
      <c r="U50" s="17"/>
    </row>
    <row r="51" spans="2:21" x14ac:dyDescent="0.2">
      <c r="B51" s="20">
        <v>44607</v>
      </c>
      <c r="C51" s="47">
        <v>23.143542768575212</v>
      </c>
      <c r="D51" s="47">
        <v>196.5720819</v>
      </c>
      <c r="E51" s="47">
        <v>63.557947179999999</v>
      </c>
      <c r="F51" s="38">
        <v>0.50457588099999995</v>
      </c>
      <c r="G51" s="38">
        <v>0.57339559900000003</v>
      </c>
      <c r="H51" s="38">
        <v>0.38868085600000002</v>
      </c>
      <c r="I51" s="38">
        <v>1.404524163</v>
      </c>
      <c r="J51" s="50">
        <v>6.7940137409999997</v>
      </c>
      <c r="K51" s="50">
        <v>1.1399690149999999</v>
      </c>
      <c r="L51" s="50">
        <v>3.467329372</v>
      </c>
      <c r="M51" s="50">
        <v>3.3710187469999999</v>
      </c>
      <c r="N51" s="50">
        <v>2.2106144649999999</v>
      </c>
      <c r="O51" s="51">
        <v>5.7692444920000003</v>
      </c>
      <c r="P51" s="21">
        <v>40</v>
      </c>
      <c r="Q51" s="21">
        <v>10</v>
      </c>
      <c r="R51" s="21">
        <v>15</v>
      </c>
      <c r="S51" s="12">
        <v>500</v>
      </c>
      <c r="U51" s="17"/>
    </row>
    <row r="52" spans="2:21" x14ac:dyDescent="0.2">
      <c r="B52" s="20">
        <v>44608</v>
      </c>
      <c r="C52" s="48">
        <v>41.823446236631519</v>
      </c>
      <c r="D52" s="47">
        <v>469.43360269999999</v>
      </c>
      <c r="E52" s="47">
        <v>150.13865279999999</v>
      </c>
      <c r="F52" s="38">
        <v>0.57310772099999996</v>
      </c>
      <c r="G52" s="38">
        <v>0.76275574899999998</v>
      </c>
      <c r="H52" s="38">
        <v>0.57118646799999995</v>
      </c>
      <c r="I52" s="38">
        <v>0.90005581199999996</v>
      </c>
      <c r="J52" s="50">
        <v>3.3688529530000002</v>
      </c>
      <c r="K52" s="50">
        <v>0.95945689099999998</v>
      </c>
      <c r="L52" s="50">
        <v>3.0497658630000002</v>
      </c>
      <c r="M52" s="50">
        <v>3.5670062329999999</v>
      </c>
      <c r="N52" s="50">
        <v>1.9512814199999999</v>
      </c>
      <c r="O52" s="51">
        <v>1.9223836919999999</v>
      </c>
      <c r="P52" s="21">
        <v>40</v>
      </c>
      <c r="Q52" s="21">
        <v>10</v>
      </c>
      <c r="R52" s="21">
        <v>15</v>
      </c>
      <c r="S52" s="12">
        <v>500</v>
      </c>
      <c r="U52" s="17"/>
    </row>
    <row r="53" spans="2:21" x14ac:dyDescent="0.2">
      <c r="B53" s="20">
        <v>44609</v>
      </c>
      <c r="C53" s="47">
        <v>38.073173182584235</v>
      </c>
      <c r="D53" s="47">
        <v>427.2195413</v>
      </c>
      <c r="E53" s="47">
        <v>135.2138612</v>
      </c>
      <c r="F53" s="38">
        <v>0.55129993200000005</v>
      </c>
      <c r="G53" s="38">
        <v>1.332817318</v>
      </c>
      <c r="H53" s="38">
        <v>0.96119611500000002</v>
      </c>
      <c r="I53" s="38">
        <v>0.54283283800000004</v>
      </c>
      <c r="J53" s="50">
        <v>6.8619386809999998</v>
      </c>
      <c r="K53" s="50">
        <v>2.0053327799999998</v>
      </c>
      <c r="L53" s="50">
        <v>4.8602586700000003</v>
      </c>
      <c r="M53" s="50">
        <v>3.7218855500000001</v>
      </c>
      <c r="N53" s="50">
        <v>2.4280791700000002</v>
      </c>
      <c r="O53" s="51">
        <v>1.554862776</v>
      </c>
      <c r="P53" s="21">
        <v>40</v>
      </c>
      <c r="Q53" s="21">
        <v>10</v>
      </c>
      <c r="R53" s="21">
        <v>15</v>
      </c>
      <c r="S53" s="12">
        <v>500</v>
      </c>
      <c r="U53" s="17"/>
    </row>
    <row r="54" spans="2:21" x14ac:dyDescent="0.2">
      <c r="B54" s="20">
        <v>44610</v>
      </c>
      <c r="C54" s="47">
        <v>39.606336575320469</v>
      </c>
      <c r="D54" s="47">
        <v>375.3289671</v>
      </c>
      <c r="E54" s="47">
        <v>117.58108780000001</v>
      </c>
      <c r="F54" s="38">
        <v>0.51554743300000005</v>
      </c>
      <c r="G54" s="38">
        <v>0.96068416099999998</v>
      </c>
      <c r="H54" s="38">
        <v>0.73629798099999999</v>
      </c>
      <c r="I54" s="38">
        <v>0.65082198300000005</v>
      </c>
      <c r="J54" s="50">
        <v>2.3137247350000001</v>
      </c>
      <c r="K54" s="50">
        <v>1.1098355339999999</v>
      </c>
      <c r="L54" s="50">
        <v>2.8347506359999999</v>
      </c>
      <c r="M54" s="50">
        <v>3.0134957469999999</v>
      </c>
      <c r="N54" s="50">
        <v>1.6299918760000001</v>
      </c>
      <c r="O54" s="51">
        <v>1.2100756500000001</v>
      </c>
      <c r="P54" s="21">
        <v>40</v>
      </c>
      <c r="Q54" s="21">
        <v>10</v>
      </c>
      <c r="R54" s="21">
        <v>15</v>
      </c>
      <c r="S54" s="12">
        <v>500</v>
      </c>
      <c r="U54" s="17"/>
    </row>
    <row r="55" spans="2:21" x14ac:dyDescent="0.2">
      <c r="B55" s="20">
        <v>44611</v>
      </c>
      <c r="C55" s="47">
        <v>18.744641498921013</v>
      </c>
      <c r="D55" s="47">
        <v>151.2217441</v>
      </c>
      <c r="E55" s="47">
        <v>57.650232580000001</v>
      </c>
      <c r="F55" s="38">
        <v>0.42361988900000003</v>
      </c>
      <c r="G55" s="38">
        <v>0.48911303699999997</v>
      </c>
      <c r="H55" s="38">
        <v>0.31300294099999998</v>
      </c>
      <c r="I55" s="38">
        <v>0.85470368299999999</v>
      </c>
      <c r="J55" s="50">
        <v>1.9276931159999999</v>
      </c>
      <c r="K55" s="50">
        <v>0.90059919399999999</v>
      </c>
      <c r="L55" s="50">
        <v>2.1183545459999999</v>
      </c>
      <c r="M55" s="50">
        <v>2.8285956969999999</v>
      </c>
      <c r="N55" s="50">
        <v>1.193453085</v>
      </c>
      <c r="O55" s="51">
        <v>1.5827994219999999</v>
      </c>
      <c r="P55" s="21">
        <v>40</v>
      </c>
      <c r="Q55" s="21">
        <v>10</v>
      </c>
      <c r="R55" s="21">
        <v>15</v>
      </c>
      <c r="S55" s="12">
        <v>500</v>
      </c>
      <c r="U55" s="17"/>
    </row>
    <row r="56" spans="2:21" x14ac:dyDescent="0.2">
      <c r="B56" s="20">
        <v>44612</v>
      </c>
      <c r="C56" s="48">
        <v>42.386727951532798</v>
      </c>
      <c r="D56" s="47">
        <v>436.25403540000002</v>
      </c>
      <c r="E56" s="47">
        <v>134.7500264</v>
      </c>
      <c r="F56" s="38">
        <v>0.52966477499999998</v>
      </c>
      <c r="G56" s="38">
        <v>1.1499623649999999</v>
      </c>
      <c r="H56" s="38">
        <v>1.235788742</v>
      </c>
      <c r="I56" s="38">
        <v>1.0811145040000001</v>
      </c>
      <c r="J56" s="50">
        <v>2.613652568</v>
      </c>
      <c r="K56" s="50">
        <v>1.4641104380000001</v>
      </c>
      <c r="L56" s="50">
        <v>5.061965786</v>
      </c>
      <c r="M56" s="50">
        <v>3.7091430569999999</v>
      </c>
      <c r="N56" s="50">
        <v>2.3615736979999999</v>
      </c>
      <c r="O56" s="51">
        <v>1.9028949040000001</v>
      </c>
      <c r="P56" s="21">
        <v>40</v>
      </c>
      <c r="Q56" s="21">
        <v>10</v>
      </c>
      <c r="R56" s="21">
        <v>15</v>
      </c>
      <c r="S56" s="12">
        <v>500</v>
      </c>
      <c r="U56" s="17"/>
    </row>
    <row r="57" spans="2:21" x14ac:dyDescent="0.2">
      <c r="B57" s="20">
        <v>44613</v>
      </c>
      <c r="C57" s="47">
        <v>0</v>
      </c>
      <c r="D57" s="47">
        <v>0</v>
      </c>
      <c r="E57" s="47">
        <v>0</v>
      </c>
      <c r="F57" s="38">
        <v>7.6124068000000003E-2</v>
      </c>
      <c r="G57" s="38">
        <v>0.87381672899999996</v>
      </c>
      <c r="H57" s="38">
        <v>0.52096901399999995</v>
      </c>
      <c r="I57" s="38">
        <v>1.1523823049999999</v>
      </c>
      <c r="J57" s="50">
        <v>3.6666578790000002</v>
      </c>
      <c r="K57" s="50">
        <v>2.452574078</v>
      </c>
      <c r="L57" s="50">
        <v>4.8293313659999999</v>
      </c>
      <c r="M57" s="50">
        <v>3.9295525819999999</v>
      </c>
      <c r="N57" s="50">
        <v>2.4720597569999998</v>
      </c>
      <c r="O57" s="51">
        <v>1.3877744540000001</v>
      </c>
      <c r="P57" s="21">
        <v>40</v>
      </c>
      <c r="Q57" s="21">
        <v>10</v>
      </c>
      <c r="R57" s="21">
        <v>15</v>
      </c>
      <c r="S57" s="12">
        <v>500</v>
      </c>
      <c r="U57" s="17"/>
    </row>
    <row r="58" spans="2:21" x14ac:dyDescent="0.2">
      <c r="B58" s="20">
        <v>44614</v>
      </c>
      <c r="C58" s="47">
        <v>0</v>
      </c>
      <c r="D58" s="47">
        <v>0</v>
      </c>
      <c r="E58" s="47">
        <v>0</v>
      </c>
      <c r="F58" s="38">
        <v>2.0907696999999999E-2</v>
      </c>
      <c r="G58" s="38">
        <v>1.2178680989999999</v>
      </c>
      <c r="H58" s="38">
        <v>0.95014560199999998</v>
      </c>
      <c r="I58" s="38">
        <v>1.3889376120000001</v>
      </c>
      <c r="J58" s="50">
        <v>3.3127110119999998</v>
      </c>
      <c r="K58" s="50">
        <v>3.8281735189999999</v>
      </c>
      <c r="L58" s="50">
        <v>7.5119160779999996</v>
      </c>
      <c r="M58" s="50">
        <v>4.6050103299999998</v>
      </c>
      <c r="N58" s="50">
        <v>3.041910938</v>
      </c>
      <c r="O58" s="51">
        <v>1.4985150140000001</v>
      </c>
      <c r="P58" s="21">
        <v>40</v>
      </c>
      <c r="Q58" s="21">
        <v>10</v>
      </c>
      <c r="R58" s="21">
        <v>15</v>
      </c>
      <c r="S58" s="12">
        <v>500</v>
      </c>
      <c r="U58" s="17"/>
    </row>
    <row r="59" spans="2:21" x14ac:dyDescent="0.2">
      <c r="B59" s="20">
        <v>44615</v>
      </c>
      <c r="C59" s="47">
        <v>0</v>
      </c>
      <c r="D59" s="47">
        <v>0</v>
      </c>
      <c r="E59" s="47">
        <v>0</v>
      </c>
      <c r="F59" s="38">
        <v>1.9109687E-2</v>
      </c>
      <c r="G59" s="38">
        <v>1.685496334</v>
      </c>
      <c r="H59" s="38">
        <v>1.265705554</v>
      </c>
      <c r="I59" s="38">
        <v>1.5841302269999999</v>
      </c>
      <c r="J59" s="50">
        <v>1.3145647549999999</v>
      </c>
      <c r="K59" s="50">
        <v>11.82070158</v>
      </c>
      <c r="L59" s="50">
        <v>10.293214409999999</v>
      </c>
      <c r="M59" s="50">
        <v>6.3189077359999999</v>
      </c>
      <c r="N59" s="50">
        <v>3.6243821029999999</v>
      </c>
      <c r="O59" s="51">
        <v>1.180205824</v>
      </c>
      <c r="P59" s="21">
        <v>40</v>
      </c>
      <c r="Q59" s="21">
        <v>10</v>
      </c>
      <c r="R59" s="21">
        <v>15</v>
      </c>
      <c r="S59" s="12">
        <v>500</v>
      </c>
      <c r="U59" s="17"/>
    </row>
    <row r="60" spans="2:21" x14ac:dyDescent="0.2">
      <c r="B60" s="20">
        <v>44616</v>
      </c>
      <c r="C60" s="47">
        <v>0</v>
      </c>
      <c r="D60" s="47">
        <v>0</v>
      </c>
      <c r="E60" s="47">
        <v>0</v>
      </c>
      <c r="F60" s="38">
        <v>0.488751983</v>
      </c>
      <c r="G60" s="38">
        <v>1.594255309</v>
      </c>
      <c r="H60" s="38">
        <v>1.613305496</v>
      </c>
      <c r="I60" s="38">
        <v>1.3128349619999999</v>
      </c>
      <c r="J60" s="50">
        <v>1.8793104979999999</v>
      </c>
      <c r="K60" s="50">
        <v>12.98</v>
      </c>
      <c r="L60" s="50">
        <v>14.32990317</v>
      </c>
      <c r="M60" s="50">
        <v>7.5976256739999997</v>
      </c>
      <c r="N60" s="50">
        <v>4.5687758770000002</v>
      </c>
      <c r="O60" s="51">
        <v>1.0530438710000001</v>
      </c>
      <c r="P60" s="21">
        <v>40</v>
      </c>
      <c r="Q60" s="21">
        <v>10</v>
      </c>
      <c r="R60" s="21">
        <v>15</v>
      </c>
      <c r="S60" s="12">
        <v>500</v>
      </c>
      <c r="U60" s="17"/>
    </row>
    <row r="61" spans="2:21" x14ac:dyDescent="0.2">
      <c r="B61" s="20">
        <v>44617</v>
      </c>
      <c r="C61" s="48">
        <v>45.805464370065948</v>
      </c>
      <c r="D61" s="47">
        <v>218.36808120000001</v>
      </c>
      <c r="E61" s="47">
        <v>69.032381650000005</v>
      </c>
      <c r="F61" s="38">
        <v>0.37751955399999998</v>
      </c>
      <c r="G61" s="38">
        <v>1.6588412020000001</v>
      </c>
      <c r="H61" s="38">
        <v>1.602442782</v>
      </c>
      <c r="I61" s="38">
        <v>0.45283100999999998</v>
      </c>
      <c r="J61" s="50">
        <v>1.817663459</v>
      </c>
      <c r="K61" s="50">
        <v>1.2</v>
      </c>
      <c r="L61" s="50">
        <v>6.2993192919999998</v>
      </c>
      <c r="M61" s="50">
        <v>5.4082679450000004</v>
      </c>
      <c r="N61" s="50">
        <v>3.2617754200000002</v>
      </c>
      <c r="O61" s="51">
        <v>0.80663476999999995</v>
      </c>
      <c r="P61" s="21">
        <v>40</v>
      </c>
      <c r="Q61" s="21">
        <v>10</v>
      </c>
      <c r="R61" s="21">
        <v>15</v>
      </c>
      <c r="S61" s="12">
        <v>500</v>
      </c>
      <c r="U61" s="17"/>
    </row>
    <row r="62" spans="2:21" x14ac:dyDescent="0.2">
      <c r="B62" s="20">
        <v>44618</v>
      </c>
      <c r="C62" s="47">
        <v>20.342840506836335</v>
      </c>
      <c r="D62" s="47">
        <v>382.72403650000001</v>
      </c>
      <c r="E62" s="47">
        <v>111.31588290000001</v>
      </c>
      <c r="F62" s="38">
        <v>0.38202446299999998</v>
      </c>
      <c r="G62" s="38">
        <v>1.6714659270000001</v>
      </c>
      <c r="H62" s="38">
        <v>1.437757151</v>
      </c>
      <c r="I62" s="38">
        <v>1.4141581940000001</v>
      </c>
      <c r="J62" s="50">
        <v>5.5607820710000002</v>
      </c>
      <c r="K62" s="50">
        <v>11.73782945</v>
      </c>
      <c r="L62" s="50">
        <v>6.5358936610000002</v>
      </c>
      <c r="M62" s="50">
        <v>4.7056238319999997</v>
      </c>
      <c r="N62" s="50">
        <v>2.8936874540000002</v>
      </c>
      <c r="O62" s="51">
        <v>0.92007913399999997</v>
      </c>
      <c r="P62" s="21">
        <v>40</v>
      </c>
      <c r="Q62" s="21">
        <v>10</v>
      </c>
      <c r="R62" s="21">
        <v>15</v>
      </c>
      <c r="S62" s="12">
        <v>500</v>
      </c>
      <c r="U62" s="17"/>
    </row>
    <row r="63" spans="2:21" x14ac:dyDescent="0.2">
      <c r="B63" s="20">
        <v>44619</v>
      </c>
      <c r="C63" s="47">
        <v>29.619923462547398</v>
      </c>
      <c r="D63" s="47">
        <v>383.40867379999997</v>
      </c>
      <c r="E63" s="47">
        <v>148.00821920000001</v>
      </c>
      <c r="F63" s="38">
        <v>0.52309235700000001</v>
      </c>
      <c r="G63" s="38">
        <v>1.1816250319999999</v>
      </c>
      <c r="H63" s="38">
        <v>0.82086140299999999</v>
      </c>
      <c r="I63" s="38">
        <v>1.3899280300000001</v>
      </c>
      <c r="J63" s="50">
        <v>3.638033031</v>
      </c>
      <c r="K63" s="50">
        <v>8.0112112520000007</v>
      </c>
      <c r="L63" s="50">
        <v>4.7315154189999999</v>
      </c>
      <c r="M63" s="50">
        <v>4.3155580069999999</v>
      </c>
      <c r="N63" s="50">
        <v>2.7706641689999998</v>
      </c>
      <c r="O63" s="51">
        <v>0.62703099699999998</v>
      </c>
      <c r="P63" s="21">
        <v>40</v>
      </c>
      <c r="Q63" s="21">
        <v>10</v>
      </c>
      <c r="R63" s="21">
        <v>15</v>
      </c>
      <c r="S63" s="12">
        <v>500</v>
      </c>
      <c r="U63" s="17"/>
    </row>
    <row r="64" spans="2:21" x14ac:dyDescent="0.2">
      <c r="B64" s="20">
        <v>44620</v>
      </c>
      <c r="C64" s="48">
        <v>47.298195007718732</v>
      </c>
      <c r="D64" s="47">
        <v>411.27043170000002</v>
      </c>
      <c r="E64" s="47">
        <v>160.5880252</v>
      </c>
      <c r="F64" s="38">
        <v>0.55012096700000002</v>
      </c>
      <c r="G64" s="38">
        <v>1.623743336</v>
      </c>
      <c r="H64" s="38">
        <v>1.2448771000000001</v>
      </c>
      <c r="I64" s="38">
        <v>1.367977666</v>
      </c>
      <c r="J64" s="50">
        <v>6.0174057210000003</v>
      </c>
      <c r="K64" s="50">
        <v>13.133031000000001</v>
      </c>
      <c r="L64" s="50">
        <v>6.7980850349999997</v>
      </c>
      <c r="M64" s="50">
        <v>5.0847126139999999</v>
      </c>
      <c r="N64" s="50">
        <v>3.1202133409999999</v>
      </c>
      <c r="O64" s="51">
        <v>5.9559823119999997</v>
      </c>
      <c r="P64" s="21">
        <v>40</v>
      </c>
      <c r="Q64" s="21">
        <v>10</v>
      </c>
      <c r="R64" s="21">
        <v>15</v>
      </c>
      <c r="S64" s="12">
        <v>500</v>
      </c>
      <c r="U64" s="17"/>
    </row>
    <row r="65" spans="2:21" x14ac:dyDescent="0.2">
      <c r="B65" s="20">
        <v>44621</v>
      </c>
      <c r="C65" s="48">
        <v>40.481402271065889</v>
      </c>
      <c r="D65" s="47">
        <v>238.48018089999999</v>
      </c>
      <c r="E65" s="47">
        <v>96.087982049999994</v>
      </c>
      <c r="F65" s="38">
        <v>0.41432624099999998</v>
      </c>
      <c r="G65" s="38">
        <v>1.32928321</v>
      </c>
      <c r="H65" s="38">
        <v>1.240786336</v>
      </c>
      <c r="I65" s="38">
        <v>1.4241109240000001</v>
      </c>
      <c r="J65" s="50">
        <v>5.4462828649999997</v>
      </c>
      <c r="K65" s="50">
        <v>13.69834251</v>
      </c>
      <c r="L65" s="50">
        <v>5.565548401</v>
      </c>
      <c r="M65" s="50">
        <v>4.9982199109999996</v>
      </c>
      <c r="N65" s="50">
        <v>2.74778441</v>
      </c>
      <c r="O65" s="51">
        <v>1.637809522</v>
      </c>
      <c r="P65" s="21">
        <v>40</v>
      </c>
      <c r="Q65" s="21">
        <v>10</v>
      </c>
      <c r="R65" s="21">
        <v>15</v>
      </c>
      <c r="S65" s="12">
        <v>500</v>
      </c>
      <c r="U65" s="17"/>
    </row>
    <row r="66" spans="2:21" x14ac:dyDescent="0.2">
      <c r="B66" s="20">
        <v>44622</v>
      </c>
      <c r="C66" s="47">
        <v>39.359358199936416</v>
      </c>
      <c r="D66" s="47">
        <v>431.17782749999998</v>
      </c>
      <c r="E66" s="47">
        <v>149.9785187</v>
      </c>
      <c r="F66" s="38">
        <v>0.50093932900000004</v>
      </c>
      <c r="G66" s="38">
        <v>0.61826154</v>
      </c>
      <c r="H66" s="38">
        <v>0.550374272</v>
      </c>
      <c r="I66" s="38">
        <v>1.5038297899999999</v>
      </c>
      <c r="J66" s="50">
        <v>2.4006046670000001</v>
      </c>
      <c r="K66" s="50">
        <v>5.0872578300000004</v>
      </c>
      <c r="L66" s="50">
        <v>3.032267467</v>
      </c>
      <c r="M66" s="50">
        <v>3.761675232</v>
      </c>
      <c r="N66" s="50">
        <v>1.813029118</v>
      </c>
      <c r="O66" s="51">
        <v>0.84521461099999995</v>
      </c>
      <c r="P66" s="21">
        <v>40</v>
      </c>
      <c r="Q66" s="21">
        <v>10</v>
      </c>
      <c r="R66" s="21">
        <v>15</v>
      </c>
      <c r="S66" s="12">
        <v>500</v>
      </c>
      <c r="U66" s="17"/>
    </row>
    <row r="67" spans="2:21" x14ac:dyDescent="0.2">
      <c r="B67" s="20">
        <v>44623</v>
      </c>
      <c r="C67" s="48">
        <v>43.273767834350487</v>
      </c>
      <c r="D67" s="47">
        <v>412.80872799999997</v>
      </c>
      <c r="E67" s="47">
        <v>143.62642869999999</v>
      </c>
      <c r="F67" s="38">
        <v>0.50992736800000005</v>
      </c>
      <c r="G67" s="38">
        <v>1.2219296749999999</v>
      </c>
      <c r="H67" s="38">
        <v>1.018751347</v>
      </c>
      <c r="I67" s="38">
        <v>1.12163032</v>
      </c>
      <c r="J67" s="50">
        <v>2.4213794700000002</v>
      </c>
      <c r="K67" s="50">
        <v>4.3954101919999999</v>
      </c>
      <c r="L67" s="50">
        <v>3.7709757920000002</v>
      </c>
      <c r="M67" s="50">
        <v>4.0804397669999997</v>
      </c>
      <c r="N67" s="50">
        <v>2.394901849</v>
      </c>
      <c r="O67" s="51">
        <v>1.5240702230000001</v>
      </c>
      <c r="P67" s="21">
        <v>40</v>
      </c>
      <c r="Q67" s="21">
        <v>10</v>
      </c>
      <c r="R67" s="21">
        <v>15</v>
      </c>
      <c r="S67" s="12">
        <v>500</v>
      </c>
      <c r="U67" s="17"/>
    </row>
    <row r="68" spans="2:21" x14ac:dyDescent="0.2">
      <c r="B68" s="20">
        <v>44624</v>
      </c>
      <c r="C68" s="47">
        <v>30.719269940352635</v>
      </c>
      <c r="D68" s="47">
        <v>207.76967070000001</v>
      </c>
      <c r="E68" s="47">
        <v>83.817621029999998</v>
      </c>
      <c r="F68" s="38">
        <v>0.54063142399999997</v>
      </c>
      <c r="G68" s="38">
        <v>1.737844239</v>
      </c>
      <c r="H68" s="38">
        <v>1.3043499970000001</v>
      </c>
      <c r="I68" s="38">
        <v>1.0807054060000001</v>
      </c>
      <c r="J68" s="50">
        <v>3.667880239</v>
      </c>
      <c r="K68" s="50">
        <v>8.8730675760000004</v>
      </c>
      <c r="L68" s="50">
        <v>7.0022166109999997</v>
      </c>
      <c r="M68" s="50">
        <v>5.274168049</v>
      </c>
      <c r="N68" s="50">
        <v>3.1049200140000002</v>
      </c>
      <c r="O68" s="51">
        <v>1.226194395</v>
      </c>
      <c r="P68" s="21">
        <v>40</v>
      </c>
      <c r="Q68" s="21">
        <v>10</v>
      </c>
      <c r="R68" s="21">
        <v>15</v>
      </c>
      <c r="S68" s="12">
        <v>500</v>
      </c>
      <c r="U68" s="17"/>
    </row>
    <row r="69" spans="2:21" ht="14.25" customHeight="1" x14ac:dyDescent="0.2">
      <c r="B69" s="20">
        <v>44625</v>
      </c>
      <c r="C69" s="48">
        <v>52.458453263671153</v>
      </c>
      <c r="D69" s="113" t="s">
        <v>66</v>
      </c>
      <c r="E69" s="113" t="s">
        <v>66</v>
      </c>
      <c r="F69" s="38">
        <v>0.53978452499999996</v>
      </c>
      <c r="G69" s="38">
        <v>1.857515185</v>
      </c>
      <c r="H69" s="38">
        <v>1.5533148050000001</v>
      </c>
      <c r="I69" s="38">
        <v>1.59597089</v>
      </c>
      <c r="J69" s="50">
        <v>5.7696655840000002</v>
      </c>
      <c r="K69" s="50">
        <v>13.331256160000001</v>
      </c>
      <c r="L69" s="50">
        <v>6.746986895</v>
      </c>
      <c r="M69" s="50">
        <v>5.215038292</v>
      </c>
      <c r="N69" s="50">
        <v>3.107672649</v>
      </c>
      <c r="O69" s="51">
        <v>0.70663550900000005</v>
      </c>
      <c r="P69" s="21">
        <v>40</v>
      </c>
      <c r="Q69" s="21">
        <v>10</v>
      </c>
      <c r="R69" s="21">
        <v>15</v>
      </c>
      <c r="S69" s="12">
        <v>500</v>
      </c>
      <c r="U69" s="17"/>
    </row>
    <row r="70" spans="2:21" ht="14.25" customHeight="1" x14ac:dyDescent="0.2">
      <c r="B70" s="20">
        <v>44626</v>
      </c>
      <c r="C70" s="47">
        <v>24.848311324137079</v>
      </c>
      <c r="D70" s="113"/>
      <c r="E70" s="113"/>
      <c r="F70" s="38">
        <v>0.53124396900000004</v>
      </c>
      <c r="G70" s="38">
        <v>1.883703337</v>
      </c>
      <c r="H70" s="38">
        <v>1.5398191569999999</v>
      </c>
      <c r="I70" s="38">
        <v>1.421573006</v>
      </c>
      <c r="J70" s="50">
        <v>5.5345553289999998</v>
      </c>
      <c r="K70" s="50">
        <v>9.7785809799999992</v>
      </c>
      <c r="L70" s="50">
        <v>6.3545075139999998</v>
      </c>
      <c r="M70" s="50">
        <v>5.0126194240000004</v>
      </c>
      <c r="N70" s="50">
        <v>3.0491967459999998</v>
      </c>
      <c r="O70" s="51">
        <v>0.72554816799999999</v>
      </c>
      <c r="P70" s="21">
        <v>40</v>
      </c>
      <c r="Q70" s="21">
        <v>10</v>
      </c>
      <c r="R70" s="21">
        <v>15</v>
      </c>
      <c r="S70" s="12">
        <v>500</v>
      </c>
      <c r="U70" s="17"/>
    </row>
    <row r="71" spans="2:21" x14ac:dyDescent="0.2">
      <c r="B71" s="20">
        <v>44627</v>
      </c>
      <c r="C71" s="48">
        <v>43.863247251157389</v>
      </c>
      <c r="D71" s="47">
        <v>305.69074069999999</v>
      </c>
      <c r="E71" s="47">
        <v>124.8532355</v>
      </c>
      <c r="F71" s="38">
        <v>0.61775333200000004</v>
      </c>
      <c r="G71" s="38">
        <v>2.507439309</v>
      </c>
      <c r="H71" s="38">
        <v>1.916237051</v>
      </c>
      <c r="I71" s="38">
        <v>1.6924094869999999</v>
      </c>
      <c r="J71" s="50">
        <v>8.4837510189999996</v>
      </c>
      <c r="K71" s="50">
        <v>13.80536751</v>
      </c>
      <c r="L71" s="50">
        <v>8.9204246860000005</v>
      </c>
      <c r="M71" s="50">
        <v>6.4224866690000004</v>
      </c>
      <c r="N71" s="50">
        <v>3.721782594</v>
      </c>
      <c r="O71" s="51">
        <v>0.87143730900000005</v>
      </c>
      <c r="P71" s="21">
        <v>40</v>
      </c>
      <c r="Q71" s="21">
        <v>10</v>
      </c>
      <c r="R71" s="21">
        <v>15</v>
      </c>
      <c r="S71" s="12">
        <v>500</v>
      </c>
      <c r="U71" s="17"/>
    </row>
    <row r="72" spans="2:21" x14ac:dyDescent="0.2">
      <c r="B72" s="20">
        <v>44628</v>
      </c>
      <c r="C72" s="47">
        <v>37.841567224436368</v>
      </c>
      <c r="D72" s="47">
        <v>432.91903170000001</v>
      </c>
      <c r="E72" s="47">
        <v>184.88516609999999</v>
      </c>
      <c r="F72" s="38">
        <v>0.56141966899999995</v>
      </c>
      <c r="G72" s="38">
        <v>1.842721117</v>
      </c>
      <c r="H72" s="38">
        <v>1.6867949739999999</v>
      </c>
      <c r="I72" s="38">
        <v>2.3520458909999999</v>
      </c>
      <c r="J72" s="50">
        <v>10.491000489999999</v>
      </c>
      <c r="K72" s="39">
        <v>17.321238449999999</v>
      </c>
      <c r="L72" s="50">
        <v>7.972416795</v>
      </c>
      <c r="M72" s="50">
        <v>5.7535637570000002</v>
      </c>
      <c r="N72" s="50">
        <v>3.382267847</v>
      </c>
      <c r="O72" s="51">
        <v>0.68289325400000001</v>
      </c>
      <c r="P72" s="21">
        <v>40</v>
      </c>
      <c r="Q72" s="21">
        <v>10</v>
      </c>
      <c r="R72" s="21">
        <v>15</v>
      </c>
      <c r="S72" s="12">
        <v>500</v>
      </c>
      <c r="U72" s="17"/>
    </row>
    <row r="73" spans="2:21" x14ac:dyDescent="0.2">
      <c r="B73" s="20">
        <v>44629</v>
      </c>
      <c r="C73" s="48">
        <v>41.608901700440143</v>
      </c>
      <c r="D73" s="48">
        <v>513.04467629999999</v>
      </c>
      <c r="E73" s="47">
        <v>148.35311340000001</v>
      </c>
      <c r="F73" s="38">
        <v>0.50629792600000001</v>
      </c>
      <c r="G73" s="38">
        <v>1.469375731</v>
      </c>
      <c r="H73" s="38">
        <v>1.393386389</v>
      </c>
      <c r="I73" s="38">
        <v>1.5689893930000001</v>
      </c>
      <c r="J73" s="50">
        <v>6.3465111539999999</v>
      </c>
      <c r="K73" s="50">
        <v>14.432319229999999</v>
      </c>
      <c r="L73" s="50">
        <v>6.7659013589999999</v>
      </c>
      <c r="M73" s="50">
        <v>5.322071083</v>
      </c>
      <c r="N73" s="50">
        <v>2.938917247</v>
      </c>
      <c r="O73" s="51">
        <v>0.54380709400000005</v>
      </c>
      <c r="P73" s="21">
        <v>40</v>
      </c>
      <c r="Q73" s="21">
        <v>10</v>
      </c>
      <c r="R73" s="21">
        <v>15</v>
      </c>
      <c r="S73" s="12">
        <v>500</v>
      </c>
      <c r="U73" s="17"/>
    </row>
    <row r="74" spans="2:21" x14ac:dyDescent="0.2">
      <c r="B74" s="20">
        <v>44630</v>
      </c>
      <c r="C74" s="47">
        <v>39.691178283432798</v>
      </c>
      <c r="D74" s="47">
        <v>463.05440549999997</v>
      </c>
      <c r="E74" s="47">
        <v>154.01283290000001</v>
      </c>
      <c r="F74" s="38">
        <v>0.56450606999999997</v>
      </c>
      <c r="G74" s="38">
        <v>1.968916683</v>
      </c>
      <c r="H74" s="38">
        <v>1.628933432</v>
      </c>
      <c r="I74" s="38">
        <v>1.6094009520000001</v>
      </c>
      <c r="J74" s="50">
        <v>3.2909942170000002</v>
      </c>
      <c r="K74" s="50">
        <v>12.910384179999999</v>
      </c>
      <c r="L74" s="50">
        <v>4.8486951200000004</v>
      </c>
      <c r="M74" s="50">
        <v>4.7064148530000001</v>
      </c>
      <c r="N74" s="50">
        <v>2.590484837</v>
      </c>
      <c r="O74" s="51">
        <v>0.506941054</v>
      </c>
      <c r="P74" s="21">
        <v>40</v>
      </c>
      <c r="Q74" s="21">
        <v>10</v>
      </c>
      <c r="R74" s="21">
        <v>15</v>
      </c>
      <c r="S74" s="12">
        <v>500</v>
      </c>
      <c r="U74" s="17"/>
    </row>
    <row r="75" spans="2:21" x14ac:dyDescent="0.2">
      <c r="B75" s="20">
        <v>44631</v>
      </c>
      <c r="C75" s="47">
        <v>34.028562912807814</v>
      </c>
      <c r="D75" s="47">
        <v>479.47058079999999</v>
      </c>
      <c r="E75" s="47">
        <v>152.4211828</v>
      </c>
      <c r="F75" s="38">
        <v>0.49790086900000002</v>
      </c>
      <c r="G75" s="38">
        <v>1.6137411719999999</v>
      </c>
      <c r="H75" s="38">
        <v>1.030121879</v>
      </c>
      <c r="I75" s="38">
        <v>1.3557191639999999</v>
      </c>
      <c r="J75" s="50">
        <v>3.0475860510000001</v>
      </c>
      <c r="K75" s="50">
        <v>6.5023463230000003</v>
      </c>
      <c r="L75" s="50">
        <v>5.3825534529999999</v>
      </c>
      <c r="M75" s="50">
        <v>4.7106746590000004</v>
      </c>
      <c r="N75" s="50">
        <v>2.7328253330000001</v>
      </c>
      <c r="O75" s="51">
        <v>1.079582872</v>
      </c>
      <c r="P75" s="21">
        <v>40</v>
      </c>
      <c r="Q75" s="21">
        <v>10</v>
      </c>
      <c r="R75" s="21">
        <v>15</v>
      </c>
      <c r="S75" s="12">
        <v>500</v>
      </c>
      <c r="U75" s="17"/>
    </row>
    <row r="76" spans="2:21" x14ac:dyDescent="0.2">
      <c r="B76" s="20">
        <v>44632</v>
      </c>
      <c r="C76" s="48">
        <v>40.165171550313211</v>
      </c>
      <c r="D76" s="47">
        <v>463.21374709999998</v>
      </c>
      <c r="E76" s="47">
        <v>124.2660731</v>
      </c>
      <c r="F76" s="38">
        <v>0.55933320900000005</v>
      </c>
      <c r="G76" s="38">
        <v>2.0332123979999999</v>
      </c>
      <c r="H76" s="38">
        <v>1.1139377239999999</v>
      </c>
      <c r="I76" s="38">
        <v>1.8488951090000001</v>
      </c>
      <c r="J76" s="50">
        <v>3.1424223050000002</v>
      </c>
      <c r="K76" s="50">
        <v>1.798501565</v>
      </c>
      <c r="L76" s="50">
        <v>5.5045556959999997</v>
      </c>
      <c r="M76" s="50">
        <v>4.7159694239999999</v>
      </c>
      <c r="N76" s="50">
        <v>2.567378438</v>
      </c>
      <c r="O76" s="51">
        <v>0.68193298000000002</v>
      </c>
      <c r="P76" s="21">
        <v>40</v>
      </c>
      <c r="Q76" s="21">
        <v>10</v>
      </c>
      <c r="R76" s="21">
        <v>15</v>
      </c>
      <c r="S76" s="12">
        <v>500</v>
      </c>
      <c r="U76" s="17"/>
    </row>
    <row r="77" spans="2:21" x14ac:dyDescent="0.2">
      <c r="B77" s="20">
        <v>44633</v>
      </c>
      <c r="C77" s="48">
        <v>48.464477714427346</v>
      </c>
      <c r="D77" s="47">
        <v>494.19423389999997</v>
      </c>
      <c r="E77" s="47">
        <v>147.03868449999999</v>
      </c>
      <c r="F77" s="38">
        <v>0.49308175599999998</v>
      </c>
      <c r="G77" s="38">
        <v>1.793902662</v>
      </c>
      <c r="H77" s="38">
        <v>1.1537669290000001</v>
      </c>
      <c r="I77" s="38">
        <v>1.355122492</v>
      </c>
      <c r="J77" s="50">
        <v>4.0617911790000001</v>
      </c>
      <c r="K77" s="50">
        <v>1.793201008</v>
      </c>
      <c r="L77" s="50">
        <v>6.0360325599999998</v>
      </c>
      <c r="M77" s="50">
        <v>4.5126642080000003</v>
      </c>
      <c r="N77" s="50">
        <v>2.8390892600000002</v>
      </c>
      <c r="O77" s="51">
        <v>0.55907608099999995</v>
      </c>
      <c r="P77" s="21">
        <v>40</v>
      </c>
      <c r="Q77" s="21">
        <v>10</v>
      </c>
      <c r="R77" s="21">
        <v>15</v>
      </c>
      <c r="S77" s="12">
        <v>500</v>
      </c>
      <c r="U77" s="17"/>
    </row>
    <row r="78" spans="2:21" x14ac:dyDescent="0.2">
      <c r="B78" s="20">
        <v>44634</v>
      </c>
      <c r="C78" s="48">
        <v>40.114228115913221</v>
      </c>
      <c r="D78" s="47">
        <v>441.28460519999999</v>
      </c>
      <c r="E78" s="47">
        <v>127.1932438</v>
      </c>
      <c r="F78" s="38">
        <v>0.51194599600000001</v>
      </c>
      <c r="G78" s="38">
        <v>1.724050324</v>
      </c>
      <c r="H78" s="38">
        <v>1.1027004840000001</v>
      </c>
      <c r="I78" s="38">
        <v>1.754798104</v>
      </c>
      <c r="J78" s="50">
        <v>5.6881634669999999</v>
      </c>
      <c r="K78" s="50">
        <v>2.748873852</v>
      </c>
      <c r="L78" s="50">
        <v>7.4969515839999996</v>
      </c>
      <c r="M78" s="50">
        <v>5.4009416080000001</v>
      </c>
      <c r="N78" s="50">
        <v>3.2083293369999999</v>
      </c>
      <c r="O78" s="51">
        <v>0.55611869999999997</v>
      </c>
      <c r="P78" s="21">
        <v>40</v>
      </c>
      <c r="Q78" s="21">
        <v>10</v>
      </c>
      <c r="R78" s="21">
        <v>15</v>
      </c>
      <c r="S78" s="12">
        <v>500</v>
      </c>
      <c r="U78" s="17"/>
    </row>
    <row r="79" spans="2:21" x14ac:dyDescent="0.2">
      <c r="B79" s="20">
        <v>44635</v>
      </c>
      <c r="C79" s="48">
        <v>53.354606349958047</v>
      </c>
      <c r="D79" s="47">
        <v>464.06593279999998</v>
      </c>
      <c r="E79" s="47">
        <v>154.1233153</v>
      </c>
      <c r="F79" s="38">
        <v>0.57007105199999997</v>
      </c>
      <c r="G79" s="38">
        <v>2.0935986529999999</v>
      </c>
      <c r="H79" s="38">
        <v>1.2374601810000001</v>
      </c>
      <c r="I79" s="38">
        <v>1.9848371199999999</v>
      </c>
      <c r="J79" s="50">
        <v>3.610571062</v>
      </c>
      <c r="K79" s="50">
        <v>2.4068388669999998</v>
      </c>
      <c r="L79" s="50">
        <v>5.533079066</v>
      </c>
      <c r="M79" s="50">
        <v>4.7704151440000002</v>
      </c>
      <c r="N79" s="50">
        <v>2.6769075170000001</v>
      </c>
      <c r="O79" s="51">
        <v>0.49158526699999999</v>
      </c>
      <c r="P79" s="21">
        <v>40</v>
      </c>
      <c r="Q79" s="21">
        <v>10</v>
      </c>
      <c r="R79" s="21">
        <v>15</v>
      </c>
      <c r="S79" s="12">
        <v>500</v>
      </c>
      <c r="U79" s="17"/>
    </row>
    <row r="80" spans="2:21" x14ac:dyDescent="0.2">
      <c r="B80" s="20">
        <v>44636</v>
      </c>
      <c r="C80" s="48">
        <v>50.95010203762893</v>
      </c>
      <c r="D80" s="47">
        <v>429.39281390000002</v>
      </c>
      <c r="E80" s="47">
        <v>161.42678309999999</v>
      </c>
      <c r="F80" s="38">
        <v>0.60868973000000004</v>
      </c>
      <c r="G80" s="38">
        <v>2.2569281339999998</v>
      </c>
      <c r="H80" s="38">
        <v>0.78413109999999997</v>
      </c>
      <c r="I80" s="38">
        <v>1.6266704089999999</v>
      </c>
      <c r="J80" s="50">
        <v>5.0850633189999996</v>
      </c>
      <c r="K80" s="53">
        <v>3.2184540510000001</v>
      </c>
      <c r="L80" s="50">
        <v>8.1176698960000007</v>
      </c>
      <c r="M80" s="50">
        <v>5.8287325240000003</v>
      </c>
      <c r="N80" s="50">
        <v>3.1620304570000002</v>
      </c>
      <c r="O80" s="51">
        <v>0.53218185900000003</v>
      </c>
      <c r="P80" s="21">
        <v>40</v>
      </c>
      <c r="Q80" s="21">
        <v>10</v>
      </c>
      <c r="R80" s="21">
        <v>15</v>
      </c>
      <c r="S80" s="12">
        <v>500</v>
      </c>
      <c r="U80" s="17"/>
    </row>
    <row r="81" spans="2:21" x14ac:dyDescent="0.2">
      <c r="B81" s="20">
        <v>44637</v>
      </c>
      <c r="C81" s="48">
        <v>53.926379945625499</v>
      </c>
      <c r="D81" s="47">
        <v>374.00511640000002</v>
      </c>
      <c r="E81" s="47">
        <v>137.66860370000001</v>
      </c>
      <c r="F81" s="38">
        <v>0.60256550200000003</v>
      </c>
      <c r="G81" s="38">
        <v>2.081693488</v>
      </c>
      <c r="H81" s="38">
        <v>1.125747031</v>
      </c>
      <c r="I81" s="38">
        <v>1.729954338</v>
      </c>
      <c r="J81" s="50">
        <v>4.8651529890000003</v>
      </c>
      <c r="K81" s="53">
        <v>1.771454326</v>
      </c>
      <c r="L81" s="50">
        <v>7.3630891270000003</v>
      </c>
      <c r="M81" s="50">
        <v>5.9880680120000003</v>
      </c>
      <c r="N81" s="50">
        <v>2.9144702630000001</v>
      </c>
      <c r="O81" s="51">
        <v>0.46779806499999999</v>
      </c>
      <c r="P81" s="21">
        <v>40</v>
      </c>
      <c r="Q81" s="21">
        <v>10</v>
      </c>
      <c r="R81" s="21">
        <v>15</v>
      </c>
      <c r="S81" s="12">
        <v>500</v>
      </c>
      <c r="U81" s="17"/>
    </row>
    <row r="82" spans="2:21" ht="14.25" customHeight="1" x14ac:dyDescent="0.2">
      <c r="B82" s="20">
        <v>44638</v>
      </c>
      <c r="C82" s="48">
        <v>45.282775265324766</v>
      </c>
      <c r="D82" s="47">
        <v>437.53140100000002</v>
      </c>
      <c r="E82" s="47">
        <v>161.00471920000001</v>
      </c>
      <c r="F82" s="38">
        <v>0.71032390899999998</v>
      </c>
      <c r="G82" s="38">
        <v>2.0617735279999998</v>
      </c>
      <c r="H82" s="38">
        <v>1.308051165</v>
      </c>
      <c r="I82" s="38">
        <v>1.3520263239999999</v>
      </c>
      <c r="J82" s="50">
        <v>3.4965190700000002</v>
      </c>
      <c r="K82" s="53">
        <v>1.6540763190000001</v>
      </c>
      <c r="L82" s="50">
        <v>5.5186817059999997</v>
      </c>
      <c r="M82" s="50">
        <v>4.5396965189999996</v>
      </c>
      <c r="N82" s="50">
        <v>2.2510436469999999</v>
      </c>
      <c r="O82" s="51">
        <v>0.59715161299999997</v>
      </c>
      <c r="P82" s="21">
        <v>40</v>
      </c>
      <c r="Q82" s="21">
        <v>10</v>
      </c>
      <c r="R82" s="21">
        <v>15</v>
      </c>
      <c r="S82" s="12">
        <v>500</v>
      </c>
      <c r="U82" s="17"/>
    </row>
    <row r="83" spans="2:21" x14ac:dyDescent="0.2">
      <c r="B83" s="20">
        <v>44639</v>
      </c>
      <c r="C83" s="47">
        <v>25.937521747692884</v>
      </c>
      <c r="D83" s="47">
        <v>237.95114390000001</v>
      </c>
      <c r="E83" s="47">
        <v>100.1372348</v>
      </c>
      <c r="F83" s="38">
        <v>0.56969318899999999</v>
      </c>
      <c r="G83" s="38">
        <v>2.2708987810000001</v>
      </c>
      <c r="H83" s="38">
        <v>1.3123830910000001</v>
      </c>
      <c r="I83" s="38">
        <v>1.831656044</v>
      </c>
      <c r="J83" s="50">
        <v>3.2105122939999999</v>
      </c>
      <c r="K83" s="53">
        <v>1.7773916919999999</v>
      </c>
      <c r="L83" s="50">
        <v>7.6582124540000001</v>
      </c>
      <c r="M83" s="50">
        <v>5.0626015300000002</v>
      </c>
      <c r="N83" s="50">
        <v>2.929869692</v>
      </c>
      <c r="O83" s="51">
        <v>0.19893475799999999</v>
      </c>
      <c r="P83" s="21">
        <v>40</v>
      </c>
      <c r="Q83" s="21">
        <v>10</v>
      </c>
      <c r="R83" s="21">
        <v>15</v>
      </c>
      <c r="S83" s="12">
        <v>500</v>
      </c>
      <c r="U83" s="17"/>
    </row>
    <row r="84" spans="2:21" x14ac:dyDescent="0.2">
      <c r="B84" s="20">
        <v>44640</v>
      </c>
      <c r="C84" s="48">
        <v>44.828513012795689</v>
      </c>
      <c r="D84" s="47">
        <v>450.81229150000001</v>
      </c>
      <c r="E84" s="47">
        <v>137.16689109999999</v>
      </c>
      <c r="F84" s="38">
        <v>0.66892739800000001</v>
      </c>
      <c r="G84" s="38">
        <v>1.811881235</v>
      </c>
      <c r="H84" s="38">
        <v>1.410831993</v>
      </c>
      <c r="I84" s="38">
        <v>2.21789718</v>
      </c>
      <c r="J84" s="50">
        <v>5.540434716</v>
      </c>
      <c r="K84" s="53">
        <v>2.8139378330000002</v>
      </c>
      <c r="L84" s="50">
        <v>10.66080118</v>
      </c>
      <c r="M84" s="50">
        <v>5.9336374909999998</v>
      </c>
      <c r="N84" s="50">
        <v>3.5229491240000002</v>
      </c>
      <c r="O84" s="51">
        <v>0.104771317</v>
      </c>
      <c r="P84" s="21">
        <v>40</v>
      </c>
      <c r="Q84" s="21">
        <v>10</v>
      </c>
      <c r="R84" s="21">
        <v>15</v>
      </c>
      <c r="S84" s="12">
        <v>500</v>
      </c>
      <c r="U84" s="17"/>
    </row>
    <row r="85" spans="2:21" x14ac:dyDescent="0.2">
      <c r="B85" s="20">
        <v>44641</v>
      </c>
      <c r="C85" s="48">
        <v>46.997024628716879</v>
      </c>
      <c r="D85" s="47">
        <v>451.49528959999998</v>
      </c>
      <c r="E85" s="47">
        <v>142.47732920000001</v>
      </c>
      <c r="F85" s="38">
        <v>0.64472043499999998</v>
      </c>
      <c r="G85" s="38">
        <v>1.5196755470000001</v>
      </c>
      <c r="H85" s="38">
        <v>1.055569867</v>
      </c>
      <c r="I85" s="38">
        <v>1.7338523779999999</v>
      </c>
      <c r="J85" s="50">
        <v>6.3328556669999996</v>
      </c>
      <c r="K85" s="53">
        <v>3.5944517870000001</v>
      </c>
      <c r="L85" s="50">
        <v>10.63730954</v>
      </c>
      <c r="M85" s="50">
        <v>6.984489516</v>
      </c>
      <c r="N85" s="50">
        <v>3.5723656610000001</v>
      </c>
      <c r="O85" s="51">
        <v>0.14877863699999999</v>
      </c>
      <c r="P85" s="21">
        <v>40</v>
      </c>
      <c r="Q85" s="21">
        <v>10</v>
      </c>
      <c r="R85" s="21">
        <v>15</v>
      </c>
      <c r="S85" s="12">
        <v>500</v>
      </c>
      <c r="U85" s="17"/>
    </row>
    <row r="86" spans="2:21" x14ac:dyDescent="0.2">
      <c r="B86" s="20">
        <v>44642</v>
      </c>
      <c r="C86" s="47">
        <v>11.526067613979468</v>
      </c>
      <c r="D86" s="47">
        <v>84.357114240000001</v>
      </c>
      <c r="E86" s="47">
        <v>36.997667929999999</v>
      </c>
      <c r="F86" s="38">
        <v>0.19662943999999999</v>
      </c>
      <c r="G86" s="38">
        <v>1.9860378869999999</v>
      </c>
      <c r="H86" s="38">
        <v>1.2410129009999999</v>
      </c>
      <c r="I86" s="38">
        <v>1.692571179</v>
      </c>
      <c r="J86" s="50">
        <v>7.210456411</v>
      </c>
      <c r="K86" s="53">
        <v>3.8516757209999999</v>
      </c>
      <c r="L86" s="50">
        <v>7.9941925850000004</v>
      </c>
      <c r="M86" s="50">
        <v>5.2922525770000002</v>
      </c>
      <c r="N86" s="50">
        <v>3.099925936</v>
      </c>
      <c r="O86" s="51">
        <v>0.11525423</v>
      </c>
      <c r="P86" s="21">
        <v>40</v>
      </c>
      <c r="Q86" s="21">
        <v>10</v>
      </c>
      <c r="R86" s="21">
        <v>15</v>
      </c>
      <c r="S86" s="12">
        <v>500</v>
      </c>
      <c r="U86" s="17"/>
    </row>
    <row r="87" spans="2:21" x14ac:dyDescent="0.2">
      <c r="B87" s="20">
        <v>44643</v>
      </c>
      <c r="C87" s="47">
        <v>14.893412798051591</v>
      </c>
      <c r="D87" s="47">
        <v>43.907670779999997</v>
      </c>
      <c r="E87" s="47">
        <v>25.072170020000002</v>
      </c>
      <c r="F87" s="38">
        <v>0.13587106800000001</v>
      </c>
      <c r="G87" s="38">
        <v>1.388367508</v>
      </c>
      <c r="H87" s="38">
        <v>0.96137891200000003</v>
      </c>
      <c r="I87" s="38">
        <v>1.8769328460000001</v>
      </c>
      <c r="J87" s="50">
        <v>4.5531142889999998</v>
      </c>
      <c r="K87" s="53">
        <v>5.1725216859999996</v>
      </c>
      <c r="L87" s="50">
        <v>10.44010941</v>
      </c>
      <c r="M87" s="50">
        <v>6.986475521</v>
      </c>
      <c r="N87" s="50">
        <v>2.242960101</v>
      </c>
      <c r="O87" s="51">
        <v>0.113090285</v>
      </c>
      <c r="P87" s="21">
        <v>40</v>
      </c>
      <c r="Q87" s="21">
        <v>10</v>
      </c>
      <c r="R87" s="21">
        <v>15</v>
      </c>
      <c r="S87" s="12">
        <v>500</v>
      </c>
      <c r="U87" s="17"/>
    </row>
    <row r="88" spans="2:21" x14ac:dyDescent="0.2">
      <c r="B88" s="20">
        <v>44644</v>
      </c>
      <c r="C88" s="47">
        <v>27.390741160660827</v>
      </c>
      <c r="D88" s="47">
        <v>318.77994639999997</v>
      </c>
      <c r="E88" s="47">
        <v>100.6349668</v>
      </c>
      <c r="F88" s="38">
        <v>0.53100717399999997</v>
      </c>
      <c r="G88" s="38">
        <v>1.6269886259999999</v>
      </c>
      <c r="H88" s="38">
        <v>1.274433685</v>
      </c>
      <c r="I88" s="38">
        <v>1.860065294</v>
      </c>
      <c r="J88" s="50">
        <v>6.0948697269999998</v>
      </c>
      <c r="K88" s="53">
        <v>9.1790656619999993</v>
      </c>
      <c r="L88" s="50">
        <v>12.30145046</v>
      </c>
      <c r="M88" s="50">
        <v>8.4939770530000001</v>
      </c>
      <c r="N88" s="50">
        <v>0.73152762100000002</v>
      </c>
      <c r="O88" s="51">
        <v>9.4752997000000005E-2</v>
      </c>
      <c r="P88" s="21">
        <v>40</v>
      </c>
      <c r="Q88" s="21">
        <v>10</v>
      </c>
      <c r="R88" s="21">
        <v>15</v>
      </c>
      <c r="S88" s="12">
        <v>500</v>
      </c>
      <c r="U88" s="17"/>
    </row>
    <row r="89" spans="2:21" x14ac:dyDescent="0.2">
      <c r="B89" s="20">
        <v>44645</v>
      </c>
      <c r="C89" s="47">
        <v>24.836977874272293</v>
      </c>
      <c r="D89" s="47">
        <v>326.11466810000002</v>
      </c>
      <c r="E89" s="47">
        <v>104.32875900000001</v>
      </c>
      <c r="F89" s="38">
        <v>0.68940469000000004</v>
      </c>
      <c r="G89" s="38">
        <v>2.481993755</v>
      </c>
      <c r="H89" s="38">
        <v>2.1380939329999999</v>
      </c>
      <c r="I89" s="38">
        <v>1.581226641</v>
      </c>
      <c r="J89" s="50">
        <v>9.6066830779999997</v>
      </c>
      <c r="K89" s="53">
        <v>10.01461932</v>
      </c>
      <c r="L89" s="50">
        <v>9.7139403850000008</v>
      </c>
      <c r="M89" s="50">
        <v>5.1608643259999996</v>
      </c>
      <c r="N89" s="50">
        <v>8.9806589280000004</v>
      </c>
      <c r="O89" s="51">
        <v>0.121224174</v>
      </c>
      <c r="P89" s="21">
        <v>40</v>
      </c>
      <c r="Q89" s="21">
        <v>10</v>
      </c>
      <c r="R89" s="21">
        <v>15</v>
      </c>
      <c r="S89" s="12">
        <v>500</v>
      </c>
      <c r="U89" s="17"/>
    </row>
    <row r="90" spans="2:21" x14ac:dyDescent="0.2">
      <c r="B90" s="20">
        <v>44646</v>
      </c>
      <c r="C90" s="47">
        <v>32.410481750300796</v>
      </c>
      <c r="D90" s="47">
        <v>479.46968249999998</v>
      </c>
      <c r="E90" s="47">
        <v>144.7923333</v>
      </c>
      <c r="F90" s="38">
        <v>0.88597100399999995</v>
      </c>
      <c r="G90" s="38">
        <v>1.9620865279999999</v>
      </c>
      <c r="H90" s="38">
        <v>1.7083751220000001</v>
      </c>
      <c r="I90" s="38">
        <v>1.3380919090000001</v>
      </c>
      <c r="J90" s="50">
        <v>8.2404583860000002</v>
      </c>
      <c r="K90" s="53">
        <v>12.07330776</v>
      </c>
      <c r="L90" s="50">
        <v>8.3207905770000004</v>
      </c>
      <c r="M90" s="50">
        <v>3.9802680000000001</v>
      </c>
      <c r="N90" s="50">
        <v>13.215923610000001</v>
      </c>
      <c r="O90" s="51">
        <v>0.110339839</v>
      </c>
      <c r="P90" s="21">
        <v>40</v>
      </c>
      <c r="Q90" s="21">
        <v>10</v>
      </c>
      <c r="R90" s="21">
        <v>15</v>
      </c>
      <c r="S90" s="12">
        <v>500</v>
      </c>
      <c r="U90" s="17"/>
    </row>
    <row r="91" spans="2:21" x14ac:dyDescent="0.2">
      <c r="B91" s="20">
        <v>44647</v>
      </c>
      <c r="C91" s="47">
        <v>30.811787675025474</v>
      </c>
      <c r="D91" s="47">
        <v>443.50370939999999</v>
      </c>
      <c r="E91" s="47">
        <v>140.71047300000001</v>
      </c>
      <c r="F91" s="38">
        <v>0.74888320100000005</v>
      </c>
      <c r="G91" s="38">
        <v>0.62483148600000005</v>
      </c>
      <c r="H91" s="38">
        <v>0.43861623700000002</v>
      </c>
      <c r="I91" s="38">
        <v>1.168579934</v>
      </c>
      <c r="J91" s="50">
        <v>4.7899086249999998</v>
      </c>
      <c r="K91" s="53">
        <v>4.889965814</v>
      </c>
      <c r="L91" s="50">
        <v>4.93532218</v>
      </c>
      <c r="M91" s="50">
        <v>2.6953910510000001</v>
      </c>
      <c r="N91" s="50">
        <v>6.5270177389999997</v>
      </c>
      <c r="O91" s="51">
        <v>8.5508456999999996E-2</v>
      </c>
      <c r="P91" s="21">
        <v>40</v>
      </c>
      <c r="Q91" s="21">
        <v>10</v>
      </c>
      <c r="R91" s="21">
        <v>15</v>
      </c>
      <c r="S91" s="12">
        <v>500</v>
      </c>
      <c r="U91" s="17"/>
    </row>
    <row r="92" spans="2:21" x14ac:dyDescent="0.2">
      <c r="B92" s="20">
        <v>44648</v>
      </c>
      <c r="C92" s="47">
        <v>36.647264589574391</v>
      </c>
      <c r="D92" s="47">
        <v>449.48892219999999</v>
      </c>
      <c r="E92" s="47">
        <v>155.3408838</v>
      </c>
      <c r="F92" s="38">
        <v>0.89595373199999995</v>
      </c>
      <c r="G92" s="38">
        <v>1.389396944</v>
      </c>
      <c r="H92" s="38">
        <v>1.076402729</v>
      </c>
      <c r="I92" s="38">
        <v>1.2595798760000001</v>
      </c>
      <c r="J92" s="50">
        <v>7.0978293829999997</v>
      </c>
      <c r="K92" s="53">
        <v>7.3494857590000002</v>
      </c>
      <c r="L92" s="50">
        <v>6.2606163309999996</v>
      </c>
      <c r="M92" s="54">
        <v>3.7237807790000002</v>
      </c>
      <c r="N92" s="54">
        <v>2.554985571</v>
      </c>
      <c r="O92" s="51">
        <v>9.6737975000000004E-2</v>
      </c>
      <c r="P92" s="21">
        <v>40</v>
      </c>
      <c r="Q92" s="21">
        <v>10</v>
      </c>
      <c r="R92" s="21">
        <v>15</v>
      </c>
      <c r="S92" s="12">
        <v>500</v>
      </c>
      <c r="U92" s="17"/>
    </row>
    <row r="93" spans="2:21" x14ac:dyDescent="0.2">
      <c r="B93" s="20">
        <v>44649</v>
      </c>
      <c r="C93" s="47">
        <v>25.45542103131196</v>
      </c>
      <c r="D93" s="47">
        <v>349.1384549</v>
      </c>
      <c r="E93" s="47">
        <v>111.34792520000001</v>
      </c>
      <c r="F93" s="38">
        <v>0.85712153899999999</v>
      </c>
      <c r="G93" s="38">
        <v>1.1492524289999999</v>
      </c>
      <c r="H93" s="38">
        <v>0.90783998399999999</v>
      </c>
      <c r="I93" s="38">
        <v>1.4992511820000001</v>
      </c>
      <c r="J93" s="50">
        <v>8.6009901420000006</v>
      </c>
      <c r="K93" s="53">
        <v>8.835854329</v>
      </c>
      <c r="L93" s="54">
        <v>7.7522756629999998</v>
      </c>
      <c r="M93" s="54">
        <v>4.3445863940000002</v>
      </c>
      <c r="N93" s="54">
        <v>1.482859004</v>
      </c>
      <c r="O93" s="51">
        <v>8.1975877000000003E-2</v>
      </c>
      <c r="P93" s="21">
        <v>40</v>
      </c>
      <c r="Q93" s="21">
        <v>10</v>
      </c>
      <c r="R93" s="21">
        <v>15</v>
      </c>
      <c r="S93" s="12">
        <v>500</v>
      </c>
      <c r="U93" s="17"/>
    </row>
    <row r="94" spans="2:21" x14ac:dyDescent="0.2">
      <c r="B94" s="20">
        <v>44650</v>
      </c>
      <c r="C94" s="47">
        <v>30.336872762112154</v>
      </c>
      <c r="D94" s="47">
        <v>469.87860449999999</v>
      </c>
      <c r="E94" s="47">
        <v>138.5833872</v>
      </c>
      <c r="F94" s="38">
        <v>0.90713266800000003</v>
      </c>
      <c r="G94" s="38">
        <v>1.5295170469999999</v>
      </c>
      <c r="H94" s="38">
        <v>1.3191443469999999</v>
      </c>
      <c r="I94" s="38">
        <v>1.4925651849999999</v>
      </c>
      <c r="J94" s="50">
        <v>6.1238642109999999</v>
      </c>
      <c r="K94" s="53">
        <v>10.073610820000001</v>
      </c>
      <c r="L94" s="54">
        <v>8.1022141029999997</v>
      </c>
      <c r="M94" s="54">
        <v>3.884512575</v>
      </c>
      <c r="N94" s="54">
        <v>1.668494597</v>
      </c>
      <c r="O94" s="51">
        <v>8.3099870000000006E-2</v>
      </c>
      <c r="P94" s="21">
        <v>40</v>
      </c>
      <c r="Q94" s="21">
        <v>10</v>
      </c>
      <c r="R94" s="21">
        <v>15</v>
      </c>
      <c r="S94" s="12">
        <v>500</v>
      </c>
      <c r="U94" s="17"/>
    </row>
    <row r="95" spans="2:21" x14ac:dyDescent="0.2">
      <c r="B95" s="20">
        <v>44651</v>
      </c>
      <c r="C95" s="47">
        <v>26.020875129040661</v>
      </c>
      <c r="D95" s="47">
        <v>389.25985029999998</v>
      </c>
      <c r="E95" s="47">
        <v>128.8538561</v>
      </c>
      <c r="F95" s="38">
        <v>0.72155517499999999</v>
      </c>
      <c r="G95" s="38">
        <v>1.18531053</v>
      </c>
      <c r="H95" s="38">
        <v>0.94581863300000002</v>
      </c>
      <c r="I95" s="38">
        <v>1.6769175780000001</v>
      </c>
      <c r="J95" s="50">
        <v>7.1102231360000001</v>
      </c>
      <c r="K95" s="53">
        <v>7.5627633779999996</v>
      </c>
      <c r="L95" s="54">
        <v>7.4484254559999998</v>
      </c>
      <c r="M95" s="54">
        <v>3.7620553989999999</v>
      </c>
      <c r="N95" s="54">
        <v>2.4985233400000002</v>
      </c>
      <c r="O95" s="51">
        <v>0.11136244300000001</v>
      </c>
      <c r="P95" s="21">
        <v>40</v>
      </c>
      <c r="Q95" s="21">
        <v>10</v>
      </c>
      <c r="R95" s="21">
        <v>15</v>
      </c>
      <c r="S95" s="12">
        <v>500</v>
      </c>
      <c r="U95" s="17"/>
    </row>
    <row r="96" spans="2:21" x14ac:dyDescent="0.2">
      <c r="B96" s="45">
        <v>44652</v>
      </c>
      <c r="C96" s="49"/>
      <c r="D96" s="49"/>
      <c r="E96" s="49"/>
      <c r="F96" s="49"/>
      <c r="G96" s="49"/>
      <c r="H96" s="49"/>
      <c r="I96" s="49"/>
      <c r="J96" s="49"/>
      <c r="K96" s="55"/>
      <c r="L96" s="56"/>
      <c r="M96" s="56"/>
      <c r="N96" s="56"/>
      <c r="O96" s="57"/>
      <c r="P96" s="46"/>
      <c r="Q96" s="46"/>
      <c r="R96" s="46"/>
      <c r="U96" s="17"/>
    </row>
    <row r="97" spans="2:18" x14ac:dyDescent="0.2">
      <c r="B97" s="45">
        <v>44653</v>
      </c>
      <c r="C97" s="49"/>
      <c r="D97" s="49"/>
      <c r="E97" s="49"/>
      <c r="F97" s="49"/>
      <c r="G97" s="49"/>
      <c r="H97" s="49"/>
      <c r="I97" s="49"/>
      <c r="J97" s="49"/>
      <c r="K97" s="55"/>
      <c r="L97" s="56"/>
      <c r="M97" s="56"/>
      <c r="N97" s="56"/>
      <c r="O97" s="57"/>
      <c r="P97" s="46"/>
      <c r="Q97" s="46"/>
      <c r="R97" s="46"/>
    </row>
    <row r="98" spans="2:18" x14ac:dyDescent="0.2">
      <c r="C98" s="66"/>
      <c r="D98" s="66"/>
      <c r="E98" s="66"/>
      <c r="J98" s="42"/>
      <c r="K98" s="43"/>
      <c r="L98" s="43"/>
      <c r="M98" s="43"/>
      <c r="N98" s="43"/>
      <c r="O98" s="40"/>
    </row>
    <row r="99" spans="2:18" x14ac:dyDescent="0.2">
      <c r="C99" s="65"/>
      <c r="D99" s="66"/>
      <c r="E99" s="66"/>
      <c r="J99" s="66"/>
    </row>
    <row r="100" spans="2:18" x14ac:dyDescent="0.2">
      <c r="C100" s="67"/>
      <c r="D100" s="67"/>
      <c r="E100" s="67"/>
      <c r="J100" s="66"/>
      <c r="K100" s="41"/>
    </row>
    <row r="101" spans="2:18" x14ac:dyDescent="0.2">
      <c r="C101" s="37"/>
      <c r="J101" s="66"/>
      <c r="L101" s="41"/>
    </row>
    <row r="102" spans="2:18" x14ac:dyDescent="0.2">
      <c r="C102" s="66"/>
      <c r="D102" s="66"/>
      <c r="E102" s="66"/>
    </row>
    <row r="103" spans="2:18" x14ac:dyDescent="0.2">
      <c r="C103" s="66"/>
      <c r="D103" s="66"/>
      <c r="E103" s="66"/>
      <c r="L103" s="56"/>
      <c r="M103" s="68"/>
      <c r="N103" s="68"/>
      <c r="O103" s="68"/>
    </row>
  </sheetData>
  <mergeCells count="28">
    <mergeCell ref="U2:V2"/>
    <mergeCell ref="U3:V3"/>
    <mergeCell ref="U4:V4"/>
    <mergeCell ref="P4:P5"/>
    <mergeCell ref="Q4:Q5"/>
    <mergeCell ref="R3:R5"/>
    <mergeCell ref="C2:O2"/>
    <mergeCell ref="P2:R2"/>
    <mergeCell ref="J4:J5"/>
    <mergeCell ref="K4:K5"/>
    <mergeCell ref="L4:L5"/>
    <mergeCell ref="M4:M5"/>
    <mergeCell ref="N4:N5"/>
    <mergeCell ref="O4:O5"/>
    <mergeCell ref="D4:D5"/>
    <mergeCell ref="E4:E5"/>
    <mergeCell ref="C4:C5"/>
    <mergeCell ref="F4:F5"/>
    <mergeCell ref="G4:G5"/>
    <mergeCell ref="H4:H5"/>
    <mergeCell ref="I4:I5"/>
    <mergeCell ref="L6:N8"/>
    <mergeCell ref="K6:K47"/>
    <mergeCell ref="O6:O37"/>
    <mergeCell ref="D69:D70"/>
    <mergeCell ref="E69:E70"/>
    <mergeCell ref="D41:D42"/>
    <mergeCell ref="E41:E42"/>
  </mergeCells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Port Talbot Steelworks</Site_x0020_Name>
    <lcf76f155ced4ddcb4097134ff3c332f xmlns="83f546a9-c1c9-4c40-bfe0-8714c2c0a127">
      <Terms xmlns="http://schemas.microsoft.com/office/infopath/2007/PartnerControls"/>
    </lcf76f155ced4ddcb4097134ff3c332f>
    <Internal_x002f_External xmlns="859f7ad6-93f6-4205-b62b-a17f28acbbac">Incoming document</Internal_x002f_External>
    <Post_x0020_code xmlns="859f7ad6-93f6-4205-b62b-a17f28acbbac">SA13 2NG</Post_x0020_code>
    <TaxCatchAll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2022-04-28T23:00:00+00:00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REGU-409-3552393</_dlc_DocId>
    <_dlc_DocIdUrl xmlns="9be56660-2c31-41ef-bc00-23e72f632f2a">
      <Url>https://cyfoethnaturiolcymru.sharepoint.com/teams/Regulatory/Permitting/_layouts/15/DocIdRedir.aspx?ID=REGU-409-3552393</Url>
      <Description>REGU-409-3552393</Description>
    </_dlc_DocIdUrl>
  </documentManagement>
</p:properties>
</file>

<file path=customXml/itemProps1.xml><?xml version="1.0" encoding="utf-8"?>
<ds:datastoreItem xmlns:ds="http://schemas.openxmlformats.org/officeDocument/2006/customXml" ds:itemID="{4EAD6DBA-812B-4525-8C97-B6E67BAC1982}"/>
</file>

<file path=customXml/itemProps2.xml><?xml version="1.0" encoding="utf-8"?>
<ds:datastoreItem xmlns:ds="http://schemas.openxmlformats.org/officeDocument/2006/customXml" ds:itemID="{5989C9C3-15AF-430F-8426-6EC8B387AE67}"/>
</file>

<file path=customXml/itemProps3.xml><?xml version="1.0" encoding="utf-8"?>
<ds:datastoreItem xmlns:ds="http://schemas.openxmlformats.org/officeDocument/2006/customXml" ds:itemID="{CAAC5E8E-7013-4F0A-AE7A-DB18D1E67669}"/>
</file>

<file path=customXml/itemProps4.xml><?xml version="1.0" encoding="utf-8"?>
<ds:datastoreItem xmlns:ds="http://schemas.openxmlformats.org/officeDocument/2006/customXml" ds:itemID="{C25B9A58-3F9E-4E97-B883-02B6D1308151}"/>
</file>

<file path=customXml/itemProps5.xml><?xml version="1.0" encoding="utf-8"?>
<ds:datastoreItem xmlns:ds="http://schemas.openxmlformats.org/officeDocument/2006/customXml" ds:itemID="{9065D5C2-E847-43DA-AAC7-B395AAEB04C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Notes</vt:lpstr>
      <vt:lpstr>Summary</vt:lpstr>
      <vt:lpstr>Plots</vt:lpstr>
      <vt:lpstr>Data</vt:lpstr>
    </vt:vector>
  </TitlesOfParts>
  <Company>Tata Steel Europe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Haines, Neil</dc:creator>
  <cp:lastModifiedBy>Brooks, Georgina</cp:lastModifiedBy>
  <dcterms:created xsi:type="dcterms:W3CDTF">2021-07-13T10:51:44Z</dcterms:created>
  <dcterms:modified xsi:type="dcterms:W3CDTF">2022-04-27T13:49:50Z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2021-07-27T20:28:43Z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a93fb9fa-c18d-4878-8c96-ec065dbe521d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_dlc_DocIdItemGuid">
    <vt:lpwstr>3a464c51-103b-4d09-a0f2-7720c793054e</vt:lpwstr>
  </property>
  <property fmtid="{D5CDD505-2E9C-101B-9397-08002B2CF9AE}" pid="11" name="MediaServiceImageTags">
    <vt:lpwstr/>
  </property>
</Properties>
</file>