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nationalgridplc.sharepoint.com/sites/GRP-UK-Gas-Transmission-Compliance-Integrity-Environmental-E/Shared Documents/C&amp;I Enviro/Env Reports/Reporting 2023/Q1/04 Test Reports/"/>
    </mc:Choice>
  </mc:AlternateContent>
  <xr:revisionPtr revIDLastSave="1" documentId="8_{B1C175BE-83A1-415B-80C1-49E78A624EA8}" xr6:coauthVersionLast="47" xr6:coauthVersionMax="47" xr10:uidLastSave="{ED160ED8-CF05-468B-9B3E-E936F7C69EBC}"/>
  <bookViews>
    <workbookView xWindow="22932" yWindow="-108" windowWidth="23256" windowHeight="13176" activeTab="1" xr2:uid="{00000000-000D-0000-FFFF-FFFF00000000}"/>
  </bookViews>
  <sheets>
    <sheet name="B" sheetId="1" r:id="rId1"/>
    <sheet name="C" sheetId="4" r:id="rId2"/>
  </sheets>
  <definedNames>
    <definedName name="_xlnm.Print_Area" localSheetId="0">B!$A$1:$J$57</definedName>
    <definedName name="_xlnm.Print_Area" localSheetId="1">'C'!$A$1:$J$57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4" l="1"/>
  <c r="E8" i="4"/>
  <c r="H5" i="4"/>
  <c r="E25" i="4"/>
  <c r="G25" i="4"/>
  <c r="I25" i="4"/>
  <c r="E26" i="4"/>
  <c r="G26" i="4"/>
  <c r="I26" i="4"/>
  <c r="E27" i="4"/>
  <c r="G27" i="4"/>
  <c r="I27" i="4"/>
  <c r="E28" i="4"/>
  <c r="G28" i="4"/>
  <c r="I28" i="4"/>
  <c r="E29" i="4"/>
  <c r="G29" i="4"/>
  <c r="I29" i="4"/>
  <c r="E30" i="4"/>
  <c r="G30" i="4"/>
  <c r="I30" i="4"/>
  <c r="E31" i="4"/>
  <c r="G31" i="4"/>
  <c r="I31" i="4"/>
  <c r="E32" i="4"/>
  <c r="G32" i="4"/>
  <c r="I32" i="4"/>
  <c r="E33" i="4"/>
  <c r="G33" i="4"/>
  <c r="I33" i="4"/>
  <c r="E34" i="4"/>
  <c r="G34" i="4"/>
  <c r="I34" i="4"/>
  <c r="E35" i="4"/>
  <c r="G35" i="4"/>
  <c r="I35" i="4"/>
  <c r="E36" i="4"/>
  <c r="G36" i="4"/>
  <c r="I36" i="4"/>
  <c r="E37" i="4"/>
  <c r="G37" i="4"/>
  <c r="I37" i="4"/>
  <c r="E38" i="4"/>
  <c r="G38" i="4"/>
  <c r="I38" i="4"/>
  <c r="E39" i="4"/>
  <c r="G39" i="4"/>
  <c r="I39" i="4"/>
  <c r="E40" i="4"/>
  <c r="G40" i="4"/>
  <c r="I40" i="4"/>
  <c r="E41" i="4"/>
  <c r="G41" i="4"/>
  <c r="I41" i="4"/>
  <c r="E42" i="4"/>
  <c r="G42" i="4"/>
  <c r="I42" i="4"/>
  <c r="I42" i="1"/>
  <c r="I41" i="1"/>
  <c r="I40" i="1"/>
  <c r="I39" i="1"/>
  <c r="I38" i="1"/>
  <c r="I37" i="1"/>
  <c r="I36" i="1"/>
  <c r="I35" i="1"/>
  <c r="G42" i="1"/>
  <c r="G41" i="1"/>
  <c r="G40" i="1"/>
  <c r="G39" i="1"/>
  <c r="G38" i="1"/>
  <c r="G37" i="1"/>
  <c r="G36" i="1"/>
  <c r="G35" i="1"/>
  <c r="E42" i="1"/>
  <c r="E41" i="1"/>
  <c r="E40" i="1"/>
  <c r="E39" i="1"/>
  <c r="E38" i="1"/>
  <c r="E37" i="1"/>
  <c r="E36" i="1"/>
  <c r="E35" i="1"/>
  <c r="I33" i="1"/>
  <c r="I32" i="1"/>
  <c r="I31" i="1"/>
  <c r="I30" i="1"/>
  <c r="I29" i="1"/>
  <c r="I28" i="1"/>
  <c r="I27" i="1"/>
  <c r="I26" i="1"/>
  <c r="G33" i="1"/>
  <c r="G32" i="1"/>
  <c r="G31" i="1"/>
  <c r="G30" i="1"/>
  <c r="G29" i="1"/>
  <c r="G28" i="1"/>
  <c r="G27" i="1"/>
  <c r="E33" i="1"/>
  <c r="E32" i="1"/>
  <c r="E31" i="1"/>
  <c r="E30" i="1"/>
  <c r="E29" i="1"/>
  <c r="E28" i="1"/>
  <c r="E27" i="1"/>
  <c r="G26" i="1"/>
  <c r="E26" i="1"/>
  <c r="I34" i="1"/>
  <c r="I25" i="1"/>
  <c r="E34" i="1"/>
  <c r="E25" i="1"/>
  <c r="G34" i="1"/>
  <c r="G25" i="1"/>
</calcChain>
</file>

<file path=xl/sharedStrings.xml><?xml version="1.0" encoding="utf-8"?>
<sst xmlns="http://schemas.openxmlformats.org/spreadsheetml/2006/main" count="75" uniqueCount="40">
  <si>
    <t>Releases to Air</t>
  </si>
  <si>
    <t>PPC Reporting - Nox and CO</t>
  </si>
  <si>
    <t xml:space="preserve">Operator: </t>
  </si>
  <si>
    <t>Site Location:</t>
  </si>
  <si>
    <t>Compressor Station</t>
  </si>
  <si>
    <t>Release Point:</t>
  </si>
  <si>
    <t>When operational hours in any year are less than or equal to 2,200 hours:</t>
  </si>
  <si>
    <t>To be reported every 2 years</t>
  </si>
  <si>
    <t>When operational hours in any year are greater than 2,200 hours:</t>
  </si>
  <si>
    <t>To be reported every year or every 4,380 operational hours, whichever is sooner</t>
  </si>
  <si>
    <t>Time &amp; date of sampling</t>
  </si>
  <si>
    <t>Pollutant</t>
  </si>
  <si>
    <t>Sampling method</t>
  </si>
  <si>
    <t>Unit Load or %MCR</t>
  </si>
  <si>
    <t>% Deviation from PEMS</t>
  </si>
  <si>
    <t>CO</t>
  </si>
  <si>
    <t>NOx</t>
  </si>
  <si>
    <t>Following any changes to process equipment, configurations or operating practises that may affect the accuracy of the data generated by the Predictive Monitoring System</t>
  </si>
  <si>
    <r>
      <t>ELV mg/m</t>
    </r>
    <r>
      <rPr>
        <b/>
        <vertAlign val="superscript"/>
        <sz val="10"/>
        <rFont val="Arial"/>
        <family val="2"/>
      </rPr>
      <t>3</t>
    </r>
  </si>
  <si>
    <r>
      <t>Measure value mg/m</t>
    </r>
    <r>
      <rPr>
        <b/>
        <vertAlign val="superscript"/>
        <sz val="10"/>
        <rFont val="Arial"/>
        <family val="2"/>
      </rPr>
      <t>3</t>
    </r>
  </si>
  <si>
    <t>Measurement frequency: As given in table S4.1 and shown below</t>
  </si>
  <si>
    <t>Operational hours since last submissions of discontinuous monitoring:</t>
  </si>
  <si>
    <t>Form: Air 3 - PPC discontinuous (NOx &amp; CO)</t>
  </si>
  <si>
    <t>Date of Form: 22/11/06</t>
  </si>
  <si>
    <t>Permit/Variation number:</t>
  </si>
  <si>
    <t>Max MCR</t>
  </si>
  <si>
    <t>pems deviation</t>
  </si>
  <si>
    <t>Extractive</t>
  </si>
  <si>
    <t>measured values</t>
  </si>
  <si>
    <t>A2</t>
  </si>
  <si>
    <t>A1</t>
  </si>
  <si>
    <t>Date</t>
  </si>
  <si>
    <t>Signed on behalf of the operator</t>
  </si>
  <si>
    <t>Operational Summary for dates 1 January 2023 to 31 December 2023</t>
  </si>
  <si>
    <t>Felindre</t>
  </si>
  <si>
    <t>National Gas</t>
  </si>
  <si>
    <t>RP3232LD</t>
  </si>
  <si>
    <t>10:06 - 13:11 on 21/02/23</t>
  </si>
  <si>
    <t>M Secomb</t>
  </si>
  <si>
    <t>16:02 - 16:48 on 21/02/23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</si>
</sst>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 mmmm\ yyyy\ hh:mm"/>
  </numFmts>
  <fonts count="4" x14ac:knownFonts="1">
    <font>
      <sz val="10"/>
      <name val="Arial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b/>
      <sz val="18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0" fontId="0" fillId="0" borderId="1" xfId="0" applyBorder="1"/>
    <xf numFmtId="0" fontId="3" fillId="0" borderId="0" xfId="0" applyFont="1"/>
    <xf numFmtId="0" fontId="0" fillId="0" borderId="0" xfId="0" applyAlignment="1"/>
    <xf numFmtId="0" fontId="0" fillId="0" borderId="2" xfId="0" applyBorder="1"/>
    <xf numFmtId="0" fontId="1" fillId="0" borderId="3" xfId="0" applyFont="1" applyBorder="1" applyAlignment="1">
      <alignment vertical="top" wrapText="1"/>
    </xf>
    <xf numFmtId="1" fontId="0" fillId="0" borderId="3" xfId="0" applyNumberFormat="1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1" fontId="0" fillId="0" borderId="3" xfId="0" applyNumberFormat="1" applyBorder="1" applyAlignment="1">
      <alignment horizontal="center"/>
    </xf>
    <xf numFmtId="1" fontId="0" fillId="0" borderId="4" xfId="0" applyNumberFormat="1" applyBorder="1" applyAlignment="1">
      <alignment horizontal="center"/>
    </xf>
    <xf numFmtId="1" fontId="0" fillId="0" borderId="5" xfId="0" applyNumberFormat="1" applyBorder="1" applyAlignment="1">
      <alignment horizontal="center"/>
    </xf>
    <xf numFmtId="0" fontId="3" fillId="0" borderId="0" xfId="0" applyFont="1" applyAlignment="1">
      <alignment horizontal="left" shrinkToFit="1"/>
    </xf>
    <xf numFmtId="0" fontId="1" fillId="0" borderId="3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/>
    <xf numFmtId="0" fontId="0" fillId="0" borderId="0" xfId="0" applyAlignment="1">
      <alignment horizontal="left" wrapText="1"/>
    </xf>
    <xf numFmtId="164" fontId="0" fillId="0" borderId="2" xfId="0" applyNumberFormat="1" applyBorder="1" applyAlignment="1">
      <alignment horizontal="left"/>
    </xf>
    <xf numFmtId="14" fontId="0" fillId="0" borderId="2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11" Type="http://schemas.openxmlformats.org/officeDocument/2006/relationships/customXml" Target="../customXml/item5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68"/>
  <sheetViews>
    <sheetView view="pageBreakPreview" zoomScale="85" zoomScaleNormal="100" workbookViewId="0">
      <selection activeCell="Q20" sqref="Q20"/>
    </sheetView>
  </sheetViews>
  <sheetFormatPr defaultRowHeight="13.2" x14ac:dyDescent="0.25"/>
  <cols>
    <col min="1" max="1" width="2.88671875" customWidth="1"/>
    <col min="2" max="3" width="6.44140625" customWidth="1"/>
    <col min="4" max="6" width="12.88671875" customWidth="1"/>
    <col min="7" max="8" width="6.44140625" customWidth="1"/>
    <col min="9" max="9" width="12.88671875" customWidth="1"/>
    <col min="10" max="10" width="2.88671875" customWidth="1"/>
  </cols>
  <sheetData>
    <row r="1" spans="2:9" ht="22.8" x14ac:dyDescent="0.4">
      <c r="B1" s="4" t="s">
        <v>0</v>
      </c>
      <c r="C1" s="4"/>
    </row>
    <row r="2" spans="2:9" x14ac:dyDescent="0.25">
      <c r="B2" s="2"/>
      <c r="C2" s="2"/>
    </row>
    <row r="3" spans="2:9" ht="22.8" x14ac:dyDescent="0.4">
      <c r="B3" s="4" t="s">
        <v>1</v>
      </c>
      <c r="C3" s="4"/>
    </row>
    <row r="4" spans="2:9" ht="22.8" x14ac:dyDescent="0.4">
      <c r="B4" s="15" t="s">
        <v>33</v>
      </c>
      <c r="C4" s="15"/>
      <c r="D4" s="15"/>
      <c r="E4" s="15"/>
      <c r="F4" s="15"/>
      <c r="G4" s="15"/>
      <c r="H4" s="15"/>
      <c r="I4" s="15"/>
    </row>
    <row r="5" spans="2:9" x14ac:dyDescent="0.25">
      <c r="B5" t="s">
        <v>2</v>
      </c>
      <c r="D5" t="s">
        <v>35</v>
      </c>
      <c r="G5" s="1" t="s">
        <v>3</v>
      </c>
      <c r="H5" t="s">
        <v>34</v>
      </c>
    </row>
    <row r="6" spans="2:9" x14ac:dyDescent="0.25">
      <c r="F6" s="1"/>
      <c r="H6" t="s">
        <v>4</v>
      </c>
    </row>
    <row r="7" spans="2:9" x14ac:dyDescent="0.25">
      <c r="F7" s="1"/>
    </row>
    <row r="8" spans="2:9" x14ac:dyDescent="0.25">
      <c r="B8" t="s">
        <v>24</v>
      </c>
      <c r="E8" t="s">
        <v>36</v>
      </c>
      <c r="G8" s="1" t="s">
        <v>5</v>
      </c>
      <c r="H8" s="6" t="s">
        <v>30</v>
      </c>
      <c r="I8" s="6"/>
    </row>
    <row r="10" spans="2:9" x14ac:dyDescent="0.25">
      <c r="B10" t="s">
        <v>20</v>
      </c>
    </row>
    <row r="11" spans="2:9" x14ac:dyDescent="0.25">
      <c r="B11" s="3"/>
      <c r="C11" s="3"/>
      <c r="D11" s="3"/>
      <c r="E11" s="3"/>
      <c r="F11" s="3"/>
      <c r="G11" s="3"/>
      <c r="H11" s="3"/>
      <c r="I11" s="3"/>
    </row>
    <row r="13" spans="2:9" x14ac:dyDescent="0.25">
      <c r="B13" t="s">
        <v>6</v>
      </c>
    </row>
    <row r="14" spans="2:9" x14ac:dyDescent="0.25">
      <c r="C14" s="5" t="s">
        <v>7</v>
      </c>
    </row>
    <row r="16" spans="2:9" x14ac:dyDescent="0.25">
      <c r="B16" t="s">
        <v>8</v>
      </c>
    </row>
    <row r="17" spans="1:10" ht="25.5" customHeight="1" x14ac:dyDescent="0.25">
      <c r="C17" s="18" t="s">
        <v>9</v>
      </c>
      <c r="D17" s="19"/>
      <c r="E17" s="19"/>
      <c r="F17" s="19"/>
      <c r="G17" s="19"/>
      <c r="H17" s="19"/>
      <c r="I17" s="19"/>
    </row>
    <row r="19" spans="1:10" ht="25.5" customHeight="1" x14ac:dyDescent="0.25">
      <c r="B19" s="20" t="s">
        <v>17</v>
      </c>
      <c r="C19" s="20"/>
      <c r="D19" s="20"/>
      <c r="E19" s="20"/>
      <c r="F19" s="20"/>
      <c r="G19" s="20"/>
      <c r="H19" s="20"/>
      <c r="I19" s="20"/>
    </row>
    <row r="20" spans="1:10" x14ac:dyDescent="0.25">
      <c r="B20" s="3"/>
      <c r="C20" s="3"/>
      <c r="D20" s="3"/>
      <c r="E20" s="3"/>
      <c r="F20" s="3"/>
      <c r="G20" s="3"/>
      <c r="H20" s="3"/>
      <c r="I20" s="3"/>
    </row>
    <row r="22" spans="1:10" x14ac:dyDescent="0.25">
      <c r="D22" s="1" t="s">
        <v>10</v>
      </c>
      <c r="E22" s="21" t="s">
        <v>37</v>
      </c>
      <c r="F22" s="21"/>
    </row>
    <row r="24" spans="1:10" ht="28.5" customHeight="1" x14ac:dyDescent="0.25">
      <c r="A24" s="16" t="s">
        <v>11</v>
      </c>
      <c r="B24" s="16"/>
      <c r="C24" s="16"/>
      <c r="D24" s="7" t="s">
        <v>18</v>
      </c>
      <c r="E24" s="7" t="s">
        <v>19</v>
      </c>
      <c r="F24" s="7" t="s">
        <v>12</v>
      </c>
      <c r="G24" s="16" t="s">
        <v>13</v>
      </c>
      <c r="H24" s="16"/>
      <c r="I24" s="16" t="s">
        <v>14</v>
      </c>
      <c r="J24" s="16"/>
    </row>
    <row r="25" spans="1:10" x14ac:dyDescent="0.25">
      <c r="A25" s="17" t="s">
        <v>16</v>
      </c>
      <c r="B25" s="17"/>
      <c r="C25" s="17"/>
      <c r="D25" s="11">
        <v>75</v>
      </c>
      <c r="E25" s="8">
        <f>K60</f>
        <v>21.845439430856789</v>
      </c>
      <c r="F25" s="11" t="s">
        <v>27</v>
      </c>
      <c r="G25" s="12">
        <f>D60/E$59*100</f>
        <v>79.20663036904763</v>
      </c>
      <c r="H25" s="12"/>
      <c r="I25" s="12">
        <f>F60</f>
        <v>29.369107655561294</v>
      </c>
      <c r="J25" s="12"/>
    </row>
    <row r="26" spans="1:10" x14ac:dyDescent="0.25">
      <c r="A26" s="17"/>
      <c r="B26" s="17"/>
      <c r="C26" s="17"/>
      <c r="D26" s="11"/>
      <c r="E26" s="8">
        <f>K61</f>
        <v>18.955481172348041</v>
      </c>
      <c r="F26" s="11"/>
      <c r="G26" s="12">
        <f>D61/E$59*100</f>
        <v>80.076442261904774</v>
      </c>
      <c r="H26" s="12"/>
      <c r="I26" s="13">
        <f>F61</f>
        <v>13.219492441752706</v>
      </c>
      <c r="J26" s="14"/>
    </row>
    <row r="27" spans="1:10" x14ac:dyDescent="0.25">
      <c r="A27" s="17"/>
      <c r="B27" s="17"/>
      <c r="C27" s="17"/>
      <c r="D27" s="11"/>
      <c r="E27" s="8">
        <f>K62</f>
        <v>18.038991048231669</v>
      </c>
      <c r="F27" s="11"/>
      <c r="G27" s="12">
        <f>D62/E$59*100</f>
        <v>83.538971107142856</v>
      </c>
      <c r="H27" s="12"/>
      <c r="I27" s="13">
        <f>F62</f>
        <v>12.236458702843748</v>
      </c>
      <c r="J27" s="14"/>
    </row>
    <row r="28" spans="1:10" x14ac:dyDescent="0.25">
      <c r="A28" s="17"/>
      <c r="B28" s="17"/>
      <c r="C28" s="17"/>
      <c r="D28" s="11"/>
      <c r="E28" s="8">
        <f>K63</f>
        <v>18.061920725751804</v>
      </c>
      <c r="F28" s="11"/>
      <c r="G28" s="12">
        <f>D63/E$59*100</f>
        <v>85.415077190476197</v>
      </c>
      <c r="H28" s="12"/>
      <c r="I28" s="13">
        <f>F63</f>
        <v>15.233973579459416</v>
      </c>
      <c r="J28" s="14"/>
    </row>
    <row r="29" spans="1:10" x14ac:dyDescent="0.25">
      <c r="A29" s="17"/>
      <c r="B29" s="17"/>
      <c r="C29" s="17"/>
      <c r="D29" s="11"/>
      <c r="E29" s="8">
        <f>K64</f>
        <v>18.780639014831884</v>
      </c>
      <c r="F29" s="11"/>
      <c r="G29" s="12">
        <f>D64/E$59*100</f>
        <v>89.519757035714292</v>
      </c>
      <c r="H29" s="12"/>
      <c r="I29" s="13">
        <f>F64</f>
        <v>26.226434104520635</v>
      </c>
      <c r="J29" s="14"/>
    </row>
    <row r="30" spans="1:10" x14ac:dyDescent="0.25">
      <c r="A30" s="17"/>
      <c r="B30" s="17"/>
      <c r="C30" s="17"/>
      <c r="D30" s="11"/>
      <c r="E30" s="8">
        <f>K65</f>
        <v>17.209354629633719</v>
      </c>
      <c r="F30" s="11"/>
      <c r="G30" s="12">
        <f>D65/E$59*100</f>
        <v>93.639574357142848</v>
      </c>
      <c r="H30" s="12"/>
      <c r="I30" s="13">
        <f>F65</f>
        <v>21.333502887695445</v>
      </c>
      <c r="J30" s="14"/>
    </row>
    <row r="31" spans="1:10" x14ac:dyDescent="0.25">
      <c r="A31" s="17"/>
      <c r="B31" s="17"/>
      <c r="C31" s="17"/>
      <c r="D31" s="11"/>
      <c r="E31" s="8">
        <f>K66</f>
        <v>16.40021035155166</v>
      </c>
      <c r="F31" s="11"/>
      <c r="G31" s="12">
        <f>D66/E$59*100</f>
        <v>98.243957595238101</v>
      </c>
      <c r="H31" s="12"/>
      <c r="I31" s="13">
        <f>F66</f>
        <v>23.007486639528778</v>
      </c>
      <c r="J31" s="14"/>
    </row>
    <row r="32" spans="1:10" x14ac:dyDescent="0.25">
      <c r="A32" s="17"/>
      <c r="B32" s="17"/>
      <c r="C32" s="17"/>
      <c r="D32" s="11"/>
      <c r="E32" s="8">
        <f>K67</f>
        <v>18.893945130452053</v>
      </c>
      <c r="F32" s="11"/>
      <c r="G32" s="12">
        <f>D67/E$59*100</f>
        <v>100.01749577380951</v>
      </c>
      <c r="H32" s="12"/>
      <c r="I32" s="13">
        <f>F67</f>
        <v>46.674121454119444</v>
      </c>
      <c r="J32" s="14"/>
    </row>
    <row r="33" spans="1:10" x14ac:dyDescent="0.25">
      <c r="A33" s="17"/>
      <c r="B33" s="17"/>
      <c r="C33" s="17"/>
      <c r="D33" s="11"/>
      <c r="E33" s="8">
        <f>K68</f>
        <v>28.384624240857807</v>
      </c>
      <c r="F33" s="11"/>
      <c r="G33" s="12">
        <f>D68/E$59*100</f>
        <v>104.47194845238094</v>
      </c>
      <c r="H33" s="12"/>
      <c r="I33" s="13">
        <f>F68</f>
        <v>133.0615099018309</v>
      </c>
      <c r="J33" s="14"/>
    </row>
    <row r="34" spans="1:10" x14ac:dyDescent="0.25">
      <c r="A34" s="17" t="s">
        <v>15</v>
      </c>
      <c r="B34" s="17"/>
      <c r="C34" s="17"/>
      <c r="D34" s="11">
        <v>100</v>
      </c>
      <c r="E34" s="8">
        <f>L60</f>
        <v>10.00187981214979</v>
      </c>
      <c r="F34" s="11" t="s">
        <v>27</v>
      </c>
      <c r="G34" s="12">
        <f>D60/E$59*100</f>
        <v>79.20663036904763</v>
      </c>
      <c r="H34" s="12"/>
      <c r="I34" s="12">
        <f>G60</f>
        <v>131.45842464572786</v>
      </c>
      <c r="J34" s="12"/>
    </row>
    <row r="35" spans="1:10" x14ac:dyDescent="0.25">
      <c r="A35" s="17"/>
      <c r="B35" s="17"/>
      <c r="C35" s="17"/>
      <c r="D35" s="11"/>
      <c r="E35" s="8">
        <f>L61</f>
        <v>10.25976098954399</v>
      </c>
      <c r="F35" s="11"/>
      <c r="G35" s="12">
        <f>D61/E$59*100</f>
        <v>80.076442261904774</v>
      </c>
      <c r="H35" s="12"/>
      <c r="I35" s="12">
        <f>G61</f>
        <v>132.20862559454346</v>
      </c>
      <c r="J35" s="12"/>
    </row>
    <row r="36" spans="1:10" x14ac:dyDescent="0.25">
      <c r="A36" s="17"/>
      <c r="B36" s="17"/>
      <c r="C36" s="17"/>
      <c r="D36" s="11"/>
      <c r="E36" s="8">
        <f>L62</f>
        <v>7.1303693157212464</v>
      </c>
      <c r="F36" s="11"/>
      <c r="G36" s="12">
        <f>D62/E$59*100</f>
        <v>83.538971107142856</v>
      </c>
      <c r="H36" s="12"/>
      <c r="I36" s="12">
        <f>G62</f>
        <v>51.517292292797123</v>
      </c>
      <c r="J36" s="12"/>
    </row>
    <row r="37" spans="1:10" x14ac:dyDescent="0.25">
      <c r="A37" s="17"/>
      <c r="B37" s="17"/>
      <c r="C37" s="17"/>
      <c r="D37" s="11"/>
      <c r="E37" s="8">
        <f>L63</f>
        <v>6.5641334442077506</v>
      </c>
      <c r="F37" s="11"/>
      <c r="G37" s="12">
        <f>D63/E$59*100</f>
        <v>85.415077190476197</v>
      </c>
      <c r="H37" s="12"/>
      <c r="I37" s="12">
        <f>G63</f>
        <v>37.471891341190542</v>
      </c>
      <c r="J37" s="12"/>
    </row>
    <row r="38" spans="1:10" x14ac:dyDescent="0.25">
      <c r="A38" s="17"/>
      <c r="B38" s="17"/>
      <c r="C38" s="17"/>
      <c r="D38" s="11"/>
      <c r="E38" s="8">
        <f>L64</f>
        <v>6.6912070126804943</v>
      </c>
      <c r="F38" s="11"/>
      <c r="G38" s="12">
        <f>D64/E$59*100</f>
        <v>89.519757035714292</v>
      </c>
      <c r="H38" s="12"/>
      <c r="I38" s="12">
        <f>G64</f>
        <v>44.493032610214215</v>
      </c>
      <c r="J38" s="12"/>
    </row>
    <row r="39" spans="1:10" x14ac:dyDescent="0.25">
      <c r="A39" s="17"/>
      <c r="B39" s="17"/>
      <c r="C39" s="17"/>
      <c r="D39" s="11"/>
      <c r="E39" s="8">
        <f>L65</f>
        <v>5.7155272749548338</v>
      </c>
      <c r="F39" s="11"/>
      <c r="G39" s="12">
        <f>D65/E$59*100</f>
        <v>93.639574357142848</v>
      </c>
      <c r="H39" s="12"/>
      <c r="I39" s="12">
        <f>G65</f>
        <v>32.008905783751231</v>
      </c>
      <c r="J39" s="12"/>
    </row>
    <row r="40" spans="1:10" x14ac:dyDescent="0.25">
      <c r="A40" s="17"/>
      <c r="B40" s="17"/>
      <c r="C40" s="17"/>
      <c r="D40" s="11"/>
      <c r="E40" s="8">
        <f>L66</f>
        <v>7.9254560539079462</v>
      </c>
      <c r="F40" s="11"/>
      <c r="G40" s="12">
        <f>D66/E$59*100</f>
        <v>98.243957595238101</v>
      </c>
      <c r="H40" s="12"/>
      <c r="I40" s="12">
        <f>G66</f>
        <v>68.921504364914227</v>
      </c>
      <c r="J40" s="12"/>
    </row>
    <row r="41" spans="1:10" x14ac:dyDescent="0.25">
      <c r="A41" s="17"/>
      <c r="B41" s="17"/>
      <c r="C41" s="17"/>
      <c r="D41" s="11"/>
      <c r="E41" s="8">
        <f>L67</f>
        <v>7.5771769193578002</v>
      </c>
      <c r="F41" s="11"/>
      <c r="G41" s="12">
        <f>D67/E$59*100</f>
        <v>100.01749577380951</v>
      </c>
      <c r="H41" s="12"/>
      <c r="I41" s="12">
        <f>G67</f>
        <v>44.357546813595178</v>
      </c>
      <c r="J41" s="12"/>
    </row>
    <row r="42" spans="1:10" x14ac:dyDescent="0.25">
      <c r="A42" s="17"/>
      <c r="B42" s="17"/>
      <c r="C42" s="17"/>
      <c r="D42" s="11"/>
      <c r="E42" s="8">
        <f>L68</f>
        <v>7.1998231618835922</v>
      </c>
      <c r="F42" s="11"/>
      <c r="G42" s="12">
        <f>D68/E$59*100</f>
        <v>104.47194845238094</v>
      </c>
      <c r="H42" s="12"/>
      <c r="I42" s="12">
        <f>G68</f>
        <v>16.244701506235202</v>
      </c>
      <c r="J42" s="12"/>
    </row>
    <row r="44" spans="1:10" ht="17.25" customHeight="1" x14ac:dyDescent="0.25">
      <c r="A44" s="10" t="s">
        <v>21</v>
      </c>
      <c r="B44" s="10"/>
      <c r="C44" s="10"/>
      <c r="D44" s="10"/>
      <c r="E44" s="10"/>
      <c r="F44" s="10"/>
      <c r="G44" s="10"/>
      <c r="H44" s="11">
        <v>1963</v>
      </c>
      <c r="I44" s="11"/>
      <c r="J44" s="11"/>
    </row>
    <row r="47" spans="1:10" x14ac:dyDescent="0.25">
      <c r="D47" s="1" t="s">
        <v>32</v>
      </c>
      <c r="E47" s="6"/>
      <c r="F47" s="6" t="s">
        <v>38</v>
      </c>
    </row>
    <row r="49" spans="2:12" x14ac:dyDescent="0.25">
      <c r="B49" s="1" t="s">
        <v>31</v>
      </c>
      <c r="C49" s="6"/>
      <c r="D49" s="22">
        <v>45037</v>
      </c>
    </row>
    <row r="51" spans="2:12" x14ac:dyDescent="0.25">
      <c r="I51" s="1" t="s">
        <v>22</v>
      </c>
    </row>
    <row r="57" spans="2:12" x14ac:dyDescent="0.25">
      <c r="B57" t="s">
        <v>23</v>
      </c>
    </row>
    <row r="59" spans="2:12" x14ac:dyDescent="0.25">
      <c r="D59" s="9" t="s">
        <v>25</v>
      </c>
      <c r="E59" s="9">
        <v>42</v>
      </c>
      <c r="F59" t="s">
        <v>26</v>
      </c>
      <c r="K59" t="s">
        <v>28</v>
      </c>
    </row>
    <row r="60" spans="2:12" x14ac:dyDescent="0.25">
      <c r="D60">
        <v>33.266784755000003</v>
      </c>
      <c r="F60">
        <v>29.369107655561294</v>
      </c>
      <c r="G60">
        <v>131.45842464572786</v>
      </c>
      <c r="K60">
        <v>21.845439430856789</v>
      </c>
      <c r="L60">
        <v>10.00187981214979</v>
      </c>
    </row>
    <row r="61" spans="2:12" x14ac:dyDescent="0.25">
      <c r="D61">
        <v>33.632105750000001</v>
      </c>
      <c r="F61">
        <v>13.219492441752706</v>
      </c>
      <c r="G61">
        <v>132.20862559454346</v>
      </c>
      <c r="K61">
        <v>18.955481172348041</v>
      </c>
      <c r="L61">
        <v>10.25976098954399</v>
      </c>
    </row>
    <row r="62" spans="2:12" x14ac:dyDescent="0.25">
      <c r="D62">
        <v>35.086367865</v>
      </c>
      <c r="F62">
        <v>12.236458702843748</v>
      </c>
      <c r="G62">
        <v>51.517292292797123</v>
      </c>
      <c r="K62">
        <v>18.038991048231669</v>
      </c>
      <c r="L62">
        <v>7.1303693157212464</v>
      </c>
    </row>
    <row r="63" spans="2:12" x14ac:dyDescent="0.25">
      <c r="D63">
        <v>35.874332420000002</v>
      </c>
      <c r="F63">
        <v>15.233973579459416</v>
      </c>
      <c r="G63">
        <v>37.471891341190542</v>
      </c>
      <c r="K63">
        <v>18.061920725751804</v>
      </c>
      <c r="L63">
        <v>6.5641334442077506</v>
      </c>
    </row>
    <row r="64" spans="2:12" x14ac:dyDescent="0.25">
      <c r="D64">
        <v>37.598297955</v>
      </c>
      <c r="F64">
        <v>26.226434104520635</v>
      </c>
      <c r="G64">
        <v>44.493032610214215</v>
      </c>
      <c r="K64">
        <v>18.780639014831884</v>
      </c>
      <c r="L64">
        <v>6.6912070126804943</v>
      </c>
    </row>
    <row r="65" spans="4:12" x14ac:dyDescent="0.25">
      <c r="D65">
        <v>39.328621229999996</v>
      </c>
      <c r="F65">
        <v>21.333502887695445</v>
      </c>
      <c r="G65">
        <v>32.008905783751231</v>
      </c>
      <c r="K65">
        <v>17.209354629633719</v>
      </c>
      <c r="L65">
        <v>5.7155272749548338</v>
      </c>
    </row>
    <row r="66" spans="4:12" x14ac:dyDescent="0.25">
      <c r="D66">
        <v>41.262462190000001</v>
      </c>
      <c r="F66">
        <v>23.007486639528778</v>
      </c>
      <c r="G66">
        <v>68.921504364914227</v>
      </c>
      <c r="K66">
        <v>16.40021035155166</v>
      </c>
      <c r="L66">
        <v>7.9254560539079462</v>
      </c>
    </row>
    <row r="67" spans="4:12" x14ac:dyDescent="0.25">
      <c r="D67">
        <v>42.007348225000001</v>
      </c>
      <c r="F67">
        <v>46.674121454119444</v>
      </c>
      <c r="G67">
        <v>44.357546813595178</v>
      </c>
      <c r="K67">
        <v>18.893945130452053</v>
      </c>
      <c r="L67">
        <v>7.5771769193578002</v>
      </c>
    </row>
    <row r="68" spans="4:12" x14ac:dyDescent="0.25">
      <c r="D68">
        <v>43.878218349999997</v>
      </c>
      <c r="F68">
        <v>133.0615099018309</v>
      </c>
      <c r="G68">
        <v>16.244701506235202</v>
      </c>
      <c r="K68">
        <v>28.384624240857807</v>
      </c>
      <c r="L68">
        <v>7.1998231618835922</v>
      </c>
    </row>
  </sheetData>
  <mergeCells count="51">
    <mergeCell ref="I35:J35"/>
    <mergeCell ref="I36:J36"/>
    <mergeCell ref="I37:J37"/>
    <mergeCell ref="I38:J38"/>
    <mergeCell ref="I39:J39"/>
    <mergeCell ref="G35:H35"/>
    <mergeCell ref="I27:J27"/>
    <mergeCell ref="I28:J28"/>
    <mergeCell ref="I29:J29"/>
    <mergeCell ref="I30:J30"/>
    <mergeCell ref="I31:J31"/>
    <mergeCell ref="I32:J32"/>
    <mergeCell ref="I33:J33"/>
    <mergeCell ref="G33:H33"/>
    <mergeCell ref="B4:I4"/>
    <mergeCell ref="I24:J24"/>
    <mergeCell ref="I25:J25"/>
    <mergeCell ref="I34:J34"/>
    <mergeCell ref="G24:H24"/>
    <mergeCell ref="A34:C42"/>
    <mergeCell ref="C17:I17"/>
    <mergeCell ref="A24:C24"/>
    <mergeCell ref="A25:C33"/>
    <mergeCell ref="D25:D33"/>
    <mergeCell ref="I26:J26"/>
    <mergeCell ref="B19:I19"/>
    <mergeCell ref="E22:F22"/>
    <mergeCell ref="F25:F33"/>
    <mergeCell ref="G25:H25"/>
    <mergeCell ref="G26:H26"/>
    <mergeCell ref="G27:H27"/>
    <mergeCell ref="G28:H28"/>
    <mergeCell ref="G29:H29"/>
    <mergeCell ref="G30:H30"/>
    <mergeCell ref="G31:H31"/>
    <mergeCell ref="G32:H32"/>
    <mergeCell ref="F34:F42"/>
    <mergeCell ref="G34:H34"/>
    <mergeCell ref="G36:H36"/>
    <mergeCell ref="G37:H37"/>
    <mergeCell ref="G38:H38"/>
    <mergeCell ref="G39:H39"/>
    <mergeCell ref="G40:H40"/>
    <mergeCell ref="G41:H41"/>
    <mergeCell ref="A44:G44"/>
    <mergeCell ref="H44:J44"/>
    <mergeCell ref="D34:D42"/>
    <mergeCell ref="G42:H42"/>
    <mergeCell ref="I40:J40"/>
    <mergeCell ref="I41:J41"/>
    <mergeCell ref="I42:J42"/>
  </mergeCells>
  <phoneticPr fontId="0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68"/>
  <sheetViews>
    <sheetView tabSelected="1" view="pageBreakPreview" zoomScale="85" zoomScaleNormal="100" workbookViewId="0">
      <selection activeCell="N7" sqref="N7"/>
    </sheetView>
  </sheetViews>
  <sheetFormatPr defaultRowHeight="13.2" x14ac:dyDescent="0.25"/>
  <cols>
    <col min="1" max="1" width="2.88671875" customWidth="1"/>
    <col min="2" max="3" width="6.44140625" customWidth="1"/>
    <col min="4" max="6" width="12.88671875" customWidth="1"/>
    <col min="7" max="8" width="6.44140625" customWidth="1"/>
    <col min="9" max="9" width="12.88671875" customWidth="1"/>
    <col min="10" max="10" width="2.88671875" customWidth="1"/>
  </cols>
  <sheetData>
    <row r="1" spans="2:9" ht="22.8" x14ac:dyDescent="0.4">
      <c r="B1" s="4" t="s">
        <v>0</v>
      </c>
      <c r="C1" s="4"/>
    </row>
    <row r="2" spans="2:9" x14ac:dyDescent="0.25">
      <c r="B2" s="2"/>
      <c r="C2" s="2"/>
    </row>
    <row r="3" spans="2:9" ht="22.8" x14ac:dyDescent="0.4">
      <c r="B3" s="4" t="s">
        <v>1</v>
      </c>
      <c r="C3" s="4"/>
    </row>
    <row r="4" spans="2:9" ht="22.8" x14ac:dyDescent="0.4">
      <c r="B4" s="15" t="str">
        <f>B!B4</f>
        <v>Operational Summary for dates 1 January 2023 to 31 December 2023</v>
      </c>
      <c r="C4" s="15"/>
      <c r="D4" s="15"/>
      <c r="E4" s="15"/>
      <c r="F4" s="15"/>
      <c r="G4" s="15"/>
      <c r="H4" s="15"/>
      <c r="I4" s="15"/>
    </row>
    <row r="5" spans="2:9" x14ac:dyDescent="0.25">
      <c r="B5" t="s">
        <v>2</v>
      </c>
      <c r="D5" t="s">
        <v>35</v>
      </c>
      <c r="G5" s="1" t="s">
        <v>3</v>
      </c>
      <c r="H5" t="str">
        <f>B!H5</f>
        <v>Felindre</v>
      </c>
    </row>
    <row r="6" spans="2:9" x14ac:dyDescent="0.25">
      <c r="F6" s="1"/>
      <c r="H6" t="s">
        <v>4</v>
      </c>
    </row>
    <row r="7" spans="2:9" x14ac:dyDescent="0.25">
      <c r="F7" s="1"/>
    </row>
    <row r="8" spans="2:9" x14ac:dyDescent="0.25">
      <c r="B8" t="s">
        <v>24</v>
      </c>
      <c r="E8" t="str">
        <f>B!E8</f>
        <v>RP3232LD</v>
      </c>
      <c r="G8" s="1" t="s">
        <v>5</v>
      </c>
      <c r="H8" s="6" t="s">
        <v>29</v>
      </c>
      <c r="I8" s="6"/>
    </row>
    <row r="10" spans="2:9" x14ac:dyDescent="0.25">
      <c r="B10" t="s">
        <v>20</v>
      </c>
    </row>
    <row r="11" spans="2:9" x14ac:dyDescent="0.25">
      <c r="B11" s="3"/>
      <c r="C11" s="3"/>
      <c r="D11" s="3"/>
      <c r="E11" s="3"/>
      <c r="F11" s="3"/>
      <c r="G11" s="3"/>
      <c r="H11" s="3"/>
      <c r="I11" s="3"/>
    </row>
    <row r="13" spans="2:9" x14ac:dyDescent="0.25">
      <c r="B13" t="s">
        <v>6</v>
      </c>
    </row>
    <row r="14" spans="2:9" x14ac:dyDescent="0.25">
      <c r="C14" s="5" t="s">
        <v>7</v>
      </c>
    </row>
    <row r="16" spans="2:9" x14ac:dyDescent="0.25">
      <c r="B16" t="s">
        <v>8</v>
      </c>
    </row>
    <row r="17" spans="1:10" ht="25.5" customHeight="1" x14ac:dyDescent="0.25">
      <c r="C17" s="18" t="s">
        <v>9</v>
      </c>
      <c r="D17" s="19"/>
      <c r="E17" s="19"/>
      <c r="F17" s="19"/>
      <c r="G17" s="19"/>
      <c r="H17" s="19"/>
      <c r="I17" s="19"/>
    </row>
    <row r="19" spans="1:10" ht="25.5" customHeight="1" x14ac:dyDescent="0.25">
      <c r="B19" s="20" t="s">
        <v>17</v>
      </c>
      <c r="C19" s="20"/>
      <c r="D19" s="20"/>
      <c r="E19" s="20"/>
      <c r="F19" s="20"/>
      <c r="G19" s="20"/>
      <c r="H19" s="20"/>
      <c r="I19" s="20"/>
    </row>
    <row r="20" spans="1:10" x14ac:dyDescent="0.25">
      <c r="B20" s="3"/>
      <c r="C20" s="3"/>
      <c r="D20" s="3"/>
      <c r="E20" s="3"/>
      <c r="F20" s="3"/>
      <c r="G20" s="3"/>
      <c r="H20" s="3"/>
      <c r="I20" s="3"/>
    </row>
    <row r="22" spans="1:10" x14ac:dyDescent="0.25">
      <c r="D22" s="1" t="s">
        <v>10</v>
      </c>
      <c r="E22" s="21" t="s">
        <v>39</v>
      </c>
      <c r="F22" s="21"/>
    </row>
    <row r="24" spans="1:10" ht="28.5" customHeight="1" x14ac:dyDescent="0.25">
      <c r="A24" s="16" t="s">
        <v>11</v>
      </c>
      <c r="B24" s="16"/>
      <c r="C24" s="16"/>
      <c r="D24" s="7" t="s">
        <v>18</v>
      </c>
      <c r="E24" s="7" t="s">
        <v>19</v>
      </c>
      <c r="F24" s="7" t="s">
        <v>12</v>
      </c>
      <c r="G24" s="16" t="s">
        <v>13</v>
      </c>
      <c r="H24" s="16"/>
      <c r="I24" s="16" t="s">
        <v>14</v>
      </c>
      <c r="J24" s="16"/>
    </row>
    <row r="25" spans="1:10" x14ac:dyDescent="0.25">
      <c r="A25" s="17" t="s">
        <v>16</v>
      </c>
      <c r="B25" s="17"/>
      <c r="C25" s="17"/>
      <c r="D25" s="11">
        <v>75</v>
      </c>
      <c r="E25" s="8">
        <f>K60</f>
        <v>24.302912791490115</v>
      </c>
      <c r="F25" s="11" t="s">
        <v>27</v>
      </c>
      <c r="G25" s="12">
        <f>D60/E$59*100</f>
        <v>77.014846690476176</v>
      </c>
      <c r="H25" s="12"/>
      <c r="I25" s="12">
        <f>F60</f>
        <v>6.5033372383270489</v>
      </c>
      <c r="J25" s="12"/>
    </row>
    <row r="26" spans="1:10" x14ac:dyDescent="0.25">
      <c r="A26" s="17"/>
      <c r="B26" s="17"/>
      <c r="C26" s="17"/>
      <c r="D26" s="11"/>
      <c r="E26" s="8">
        <f>K61</f>
        <v>25.068475872277276</v>
      </c>
      <c r="F26" s="11"/>
      <c r="G26" s="12">
        <f>D61/E$59*100</f>
        <v>79.725125285714299</v>
      </c>
      <c r="H26" s="12"/>
      <c r="I26" s="13">
        <f>F61</f>
        <v>4.8563519509175563</v>
      </c>
      <c r="J26" s="14"/>
    </row>
    <row r="27" spans="1:10" x14ac:dyDescent="0.25">
      <c r="A27" s="17"/>
      <c r="B27" s="17"/>
      <c r="C27" s="17"/>
      <c r="D27" s="11"/>
      <c r="E27" s="8">
        <f>K62</f>
        <v>25.079806025006814</v>
      </c>
      <c r="F27" s="11"/>
      <c r="G27" s="12">
        <f>D62/E$59*100</f>
        <v>82.02702740476191</v>
      </c>
      <c r="H27" s="12"/>
      <c r="I27" s="13">
        <f>F62</f>
        <v>1.1989802920892743</v>
      </c>
      <c r="J27" s="14"/>
    </row>
    <row r="28" spans="1:10" x14ac:dyDescent="0.25">
      <c r="A28" s="17"/>
      <c r="B28" s="17"/>
      <c r="C28" s="17"/>
      <c r="D28" s="11"/>
      <c r="E28" s="8">
        <f>K63</f>
        <v>25.26510109786253</v>
      </c>
      <c r="F28" s="11"/>
      <c r="G28" s="12">
        <f>D63/E$59*100</f>
        <v>84.998575880952387</v>
      </c>
      <c r="H28" s="12"/>
      <c r="I28" s="13">
        <f>F63</f>
        <v>-2.6347949253890874</v>
      </c>
      <c r="J28" s="14"/>
    </row>
    <row r="29" spans="1:10" x14ac:dyDescent="0.25">
      <c r="A29" s="17"/>
      <c r="B29" s="17"/>
      <c r="C29" s="17"/>
      <c r="D29" s="11"/>
      <c r="E29" s="8">
        <f>K64</f>
        <v>27.013823411662255</v>
      </c>
      <c r="F29" s="11"/>
      <c r="G29" s="12">
        <f>D64/E$59*100</f>
        <v>88.52951778571429</v>
      </c>
      <c r="H29" s="12"/>
      <c r="I29" s="13">
        <f>F64</f>
        <v>-1.0945406038662924</v>
      </c>
      <c r="J29" s="14"/>
    </row>
    <row r="30" spans="1:10" x14ac:dyDescent="0.25">
      <c r="A30" s="17"/>
      <c r="B30" s="17"/>
      <c r="C30" s="17"/>
      <c r="D30" s="11"/>
      <c r="E30" s="8">
        <f>K65</f>
        <v>27.711522048089371</v>
      </c>
      <c r="F30" s="11"/>
      <c r="G30" s="12">
        <f>D65/E$59*100</f>
        <v>92.427989952380941</v>
      </c>
      <c r="H30" s="12"/>
      <c r="I30" s="13">
        <f>F65</f>
        <v>-4.0457399406085131</v>
      </c>
      <c r="J30" s="14"/>
    </row>
    <row r="31" spans="1:10" x14ac:dyDescent="0.25">
      <c r="A31" s="17"/>
      <c r="B31" s="17"/>
      <c r="C31" s="17"/>
      <c r="D31" s="11"/>
      <c r="E31" s="8">
        <f>K66</f>
        <v>27.433675813293178</v>
      </c>
      <c r="F31" s="11"/>
      <c r="G31" s="12">
        <f>D66/E$59*100</f>
        <v>96.416423095238102</v>
      </c>
      <c r="H31" s="12"/>
      <c r="I31" s="13">
        <f>F66</f>
        <v>-9.8388299385513278</v>
      </c>
      <c r="J31" s="14"/>
    </row>
    <row r="32" spans="1:10" x14ac:dyDescent="0.25">
      <c r="A32" s="17"/>
      <c r="B32" s="17"/>
      <c r="C32" s="17"/>
      <c r="D32" s="11"/>
      <c r="E32" s="8">
        <f>K67</f>
        <v>27.611567008141353</v>
      </c>
      <c r="F32" s="11"/>
      <c r="G32" s="12">
        <f>D67/E$59*100</f>
        <v>99.597710726190471</v>
      </c>
      <c r="H32" s="12"/>
      <c r="I32" s="13">
        <f>F67</f>
        <v>-12.881721614870116</v>
      </c>
      <c r="J32" s="14"/>
    </row>
    <row r="33" spans="1:10" x14ac:dyDescent="0.25">
      <c r="A33" s="17"/>
      <c r="B33" s="17"/>
      <c r="C33" s="17"/>
      <c r="D33" s="11"/>
      <c r="E33" s="8">
        <f>K68</f>
        <v>42.141217261134337</v>
      </c>
      <c r="F33" s="11"/>
      <c r="G33" s="12">
        <f>D68/E$59*100</f>
        <v>102.30492752380952</v>
      </c>
      <c r="H33" s="12"/>
      <c r="I33" s="13">
        <f>F68</f>
        <v>28.84855351669961</v>
      </c>
      <c r="J33" s="14"/>
    </row>
    <row r="34" spans="1:10" x14ac:dyDescent="0.25">
      <c r="A34" s="17" t="s">
        <v>15</v>
      </c>
      <c r="B34" s="17"/>
      <c r="C34" s="17"/>
      <c r="D34" s="11">
        <v>100</v>
      </c>
      <c r="E34" s="8">
        <f>L60</f>
        <v>1.0693184440695873</v>
      </c>
      <c r="F34" s="11" t="s">
        <v>27</v>
      </c>
      <c r="G34" s="12">
        <f>D60/E$59*100</f>
        <v>77.014846690476176</v>
      </c>
      <c r="H34" s="12"/>
      <c r="I34" s="12">
        <f>G60</f>
        <v>-65.303544802495281</v>
      </c>
      <c r="J34" s="12"/>
    </row>
    <row r="35" spans="1:10" x14ac:dyDescent="0.25">
      <c r="A35" s="17"/>
      <c r="B35" s="17"/>
      <c r="C35" s="17"/>
      <c r="D35" s="11"/>
      <c r="E35" s="8">
        <f>L61</f>
        <v>1.0550247999905127</v>
      </c>
      <c r="F35" s="11"/>
      <c r="G35" s="12">
        <f>D61/E$59*100</f>
        <v>79.725125285714299</v>
      </c>
      <c r="H35" s="12"/>
      <c r="I35" s="12">
        <f>G61</f>
        <v>-31.07727446452472</v>
      </c>
      <c r="J35" s="12"/>
    </row>
    <row r="36" spans="1:10" x14ac:dyDescent="0.25">
      <c r="A36" s="17"/>
      <c r="B36" s="17"/>
      <c r="C36" s="17"/>
      <c r="D36" s="11"/>
      <c r="E36" s="8">
        <f>L62</f>
        <v>0.83971597740201087</v>
      </c>
      <c r="F36" s="11"/>
      <c r="G36" s="12">
        <f>D62/E$59*100</f>
        <v>82.02702740476191</v>
      </c>
      <c r="H36" s="12"/>
      <c r="I36" s="12">
        <f>G62</f>
        <v>-41.575511896655314</v>
      </c>
      <c r="J36" s="12"/>
    </row>
    <row r="37" spans="1:10" x14ac:dyDescent="0.25">
      <c r="A37" s="17"/>
      <c r="B37" s="17"/>
      <c r="C37" s="17"/>
      <c r="D37" s="11"/>
      <c r="E37" s="8">
        <f>L63</f>
        <v>1.0878958432344505</v>
      </c>
      <c r="F37" s="11"/>
      <c r="G37" s="12">
        <f>D63/E$59*100</f>
        <v>84.998575880952387</v>
      </c>
      <c r="H37" s="12"/>
      <c r="I37" s="12">
        <f>G63</f>
        <v>-20.903890668331101</v>
      </c>
      <c r="J37" s="12"/>
    </row>
    <row r="38" spans="1:10" x14ac:dyDescent="0.25">
      <c r="A38" s="17"/>
      <c r="B38" s="17"/>
      <c r="C38" s="17"/>
      <c r="D38" s="11"/>
      <c r="E38" s="8">
        <f>L64</f>
        <v>0.72436009879826191</v>
      </c>
      <c r="F38" s="11"/>
      <c r="G38" s="12">
        <f>D64/E$59*100</f>
        <v>88.52951778571429</v>
      </c>
      <c r="H38" s="12"/>
      <c r="I38" s="12">
        <f>G64</f>
        <v>-44.410776439468556</v>
      </c>
      <c r="J38" s="12"/>
    </row>
    <row r="39" spans="1:10" x14ac:dyDescent="0.25">
      <c r="A39" s="17"/>
      <c r="B39" s="17"/>
      <c r="C39" s="17"/>
      <c r="D39" s="11"/>
      <c r="E39" s="8">
        <f>L65</f>
        <v>0.84076512460571673</v>
      </c>
      <c r="F39" s="11"/>
      <c r="G39" s="12">
        <f>D65/E$59*100</f>
        <v>92.427989952380941</v>
      </c>
      <c r="H39" s="12"/>
      <c r="I39" s="12">
        <f>G65</f>
        <v>-31.080826506247277</v>
      </c>
      <c r="J39" s="12"/>
    </row>
    <row r="40" spans="1:10" x14ac:dyDescent="0.25">
      <c r="A40" s="17"/>
      <c r="B40" s="17"/>
      <c r="C40" s="17"/>
      <c r="D40" s="11"/>
      <c r="E40" s="8">
        <f>L66</f>
        <v>0.47395234699582145</v>
      </c>
      <c r="F40" s="11"/>
      <c r="G40" s="12">
        <f>D66/E$59*100</f>
        <v>96.416423095238102</v>
      </c>
      <c r="H40" s="12"/>
      <c r="I40" s="12">
        <f>G66</f>
        <v>-58.346511682479061</v>
      </c>
      <c r="J40" s="12"/>
    </row>
    <row r="41" spans="1:10" x14ac:dyDescent="0.25">
      <c r="A41" s="17"/>
      <c r="B41" s="17"/>
      <c r="C41" s="17"/>
      <c r="D41" s="11"/>
      <c r="E41" s="8">
        <f>L67</f>
        <v>0.49771876731378939</v>
      </c>
      <c r="F41" s="11"/>
      <c r="G41" s="12">
        <f>D67/E$59*100</f>
        <v>99.597710726190471</v>
      </c>
      <c r="H41" s="12"/>
      <c r="I41" s="12">
        <f>G67</f>
        <v>-53.512009337389038</v>
      </c>
      <c r="J41" s="12"/>
    </row>
    <row r="42" spans="1:10" x14ac:dyDescent="0.25">
      <c r="A42" s="17"/>
      <c r="B42" s="17"/>
      <c r="C42" s="17"/>
      <c r="D42" s="11"/>
      <c r="E42" s="8">
        <f>L68</f>
        <v>0.70223847305601783</v>
      </c>
      <c r="F42" s="11"/>
      <c r="G42" s="12">
        <f>D68/E$59*100</f>
        <v>102.30492752380952</v>
      </c>
      <c r="H42" s="12"/>
      <c r="I42" s="12">
        <f>G68</f>
        <v>-30.948380479479283</v>
      </c>
      <c r="J42" s="12"/>
    </row>
    <row r="44" spans="1:10" ht="17.25" customHeight="1" x14ac:dyDescent="0.25">
      <c r="A44" s="10" t="s">
        <v>21</v>
      </c>
      <c r="B44" s="10"/>
      <c r="C44" s="10"/>
      <c r="D44" s="10"/>
      <c r="E44" s="10"/>
      <c r="F44" s="10"/>
      <c r="G44" s="10"/>
      <c r="H44" s="11">
        <v>1355</v>
      </c>
      <c r="I44" s="11"/>
      <c r="J44" s="11"/>
    </row>
    <row r="47" spans="1:10" x14ac:dyDescent="0.25">
      <c r="D47" s="1" t="s">
        <v>32</v>
      </c>
      <c r="E47" s="6"/>
      <c r="F47" s="6" t="s">
        <v>38</v>
      </c>
    </row>
    <row r="49" spans="2:12" x14ac:dyDescent="0.25">
      <c r="B49" s="1" t="s">
        <v>31</v>
      </c>
      <c r="C49" s="6"/>
      <c r="D49" s="22">
        <v>45037</v>
      </c>
    </row>
    <row r="51" spans="2:12" x14ac:dyDescent="0.25">
      <c r="I51" s="1" t="s">
        <v>22</v>
      </c>
    </row>
    <row r="57" spans="2:12" x14ac:dyDescent="0.25">
      <c r="B57" t="s">
        <v>23</v>
      </c>
    </row>
    <row r="59" spans="2:12" x14ac:dyDescent="0.25">
      <c r="D59" s="9" t="s">
        <v>25</v>
      </c>
      <c r="E59" s="9">
        <v>42</v>
      </c>
      <c r="F59" t="s">
        <v>26</v>
      </c>
      <c r="K59" t="s">
        <v>28</v>
      </c>
    </row>
    <row r="60" spans="2:12" x14ac:dyDescent="0.25">
      <c r="D60">
        <v>32.346235609999994</v>
      </c>
      <c r="F60">
        <v>6.5033372383270489</v>
      </c>
      <c r="G60">
        <v>-65.303544802495281</v>
      </c>
      <c r="K60">
        <v>24.302912791490115</v>
      </c>
      <c r="L60">
        <v>1.0693184440695873</v>
      </c>
    </row>
    <row r="61" spans="2:12" x14ac:dyDescent="0.25">
      <c r="D61">
        <v>33.484552620000002</v>
      </c>
      <c r="F61">
        <v>4.8563519509175563</v>
      </c>
      <c r="G61">
        <v>-31.07727446452472</v>
      </c>
      <c r="K61">
        <v>25.068475872277276</v>
      </c>
      <c r="L61">
        <v>1.0550247999905127</v>
      </c>
    </row>
    <row r="62" spans="2:12" x14ac:dyDescent="0.25">
      <c r="D62">
        <v>34.451351510000002</v>
      </c>
      <c r="F62">
        <v>1.1989802920892743</v>
      </c>
      <c r="G62">
        <v>-41.575511896655314</v>
      </c>
      <c r="K62">
        <v>25.079806025006814</v>
      </c>
      <c r="L62">
        <v>0.83971597740201087</v>
      </c>
    </row>
    <row r="63" spans="2:12" x14ac:dyDescent="0.25">
      <c r="D63">
        <v>35.699401870000003</v>
      </c>
      <c r="F63">
        <v>-2.6347949253890874</v>
      </c>
      <c r="G63">
        <v>-20.903890668331101</v>
      </c>
      <c r="K63">
        <v>25.26510109786253</v>
      </c>
      <c r="L63">
        <v>1.0878958432344505</v>
      </c>
    </row>
    <row r="64" spans="2:12" x14ac:dyDescent="0.25">
      <c r="D64">
        <v>37.182397469999998</v>
      </c>
      <c r="F64">
        <v>-1.0945406038662924</v>
      </c>
      <c r="G64">
        <v>-44.410776439468556</v>
      </c>
      <c r="K64">
        <v>27.013823411662255</v>
      </c>
      <c r="L64">
        <v>0.72436009879826191</v>
      </c>
    </row>
    <row r="65" spans="4:12" x14ac:dyDescent="0.25">
      <c r="D65">
        <v>38.819755779999994</v>
      </c>
      <c r="F65">
        <v>-4.0457399406085131</v>
      </c>
      <c r="G65">
        <v>-31.080826506247277</v>
      </c>
      <c r="K65">
        <v>27.711522048089371</v>
      </c>
      <c r="L65">
        <v>0.84076512460571673</v>
      </c>
    </row>
    <row r="66" spans="4:12" x14ac:dyDescent="0.25">
      <c r="D66">
        <v>40.494897700000003</v>
      </c>
      <c r="F66">
        <v>-9.8388299385513278</v>
      </c>
      <c r="G66">
        <v>-58.346511682479061</v>
      </c>
      <c r="K66">
        <v>27.433675813293178</v>
      </c>
      <c r="L66">
        <v>0.47395234699582145</v>
      </c>
    </row>
    <row r="67" spans="4:12" x14ac:dyDescent="0.25">
      <c r="D67">
        <v>41.831038504999995</v>
      </c>
      <c r="F67">
        <v>-12.881721614870116</v>
      </c>
      <c r="G67">
        <v>-53.512009337389038</v>
      </c>
      <c r="K67">
        <v>27.611567008141353</v>
      </c>
      <c r="L67">
        <v>0.49771876731378939</v>
      </c>
    </row>
    <row r="68" spans="4:12" x14ac:dyDescent="0.25">
      <c r="D68">
        <v>42.968069560000004</v>
      </c>
      <c r="F68">
        <v>28.84855351669961</v>
      </c>
      <c r="G68">
        <v>-30.948380479479283</v>
      </c>
      <c r="K68">
        <v>42.141217261134337</v>
      </c>
      <c r="L68">
        <v>0.70223847305601783</v>
      </c>
    </row>
  </sheetData>
  <mergeCells count="51">
    <mergeCell ref="I35:J35"/>
    <mergeCell ref="I36:J36"/>
    <mergeCell ref="I37:J37"/>
    <mergeCell ref="I38:J38"/>
    <mergeCell ref="I39:J39"/>
    <mergeCell ref="G35:H35"/>
    <mergeCell ref="I27:J27"/>
    <mergeCell ref="I28:J28"/>
    <mergeCell ref="I29:J29"/>
    <mergeCell ref="I30:J30"/>
    <mergeCell ref="I31:J31"/>
    <mergeCell ref="I32:J32"/>
    <mergeCell ref="I33:J33"/>
    <mergeCell ref="G33:H33"/>
    <mergeCell ref="B4:I4"/>
    <mergeCell ref="I24:J24"/>
    <mergeCell ref="I25:J25"/>
    <mergeCell ref="I34:J34"/>
    <mergeCell ref="G24:H24"/>
    <mergeCell ref="A34:C42"/>
    <mergeCell ref="C17:I17"/>
    <mergeCell ref="A24:C24"/>
    <mergeCell ref="A25:C33"/>
    <mergeCell ref="D25:D33"/>
    <mergeCell ref="I26:J26"/>
    <mergeCell ref="B19:I19"/>
    <mergeCell ref="E22:F22"/>
    <mergeCell ref="F25:F33"/>
    <mergeCell ref="G25:H25"/>
    <mergeCell ref="G26:H26"/>
    <mergeCell ref="G27:H27"/>
    <mergeCell ref="G28:H28"/>
    <mergeCell ref="G29:H29"/>
    <mergeCell ref="G30:H30"/>
    <mergeCell ref="G31:H31"/>
    <mergeCell ref="G32:H32"/>
    <mergeCell ref="F34:F42"/>
    <mergeCell ref="G34:H34"/>
    <mergeCell ref="G36:H36"/>
    <mergeCell ref="G37:H37"/>
    <mergeCell ref="G38:H38"/>
    <mergeCell ref="G39:H39"/>
    <mergeCell ref="G40:H40"/>
    <mergeCell ref="G41:H41"/>
    <mergeCell ref="A44:G44"/>
    <mergeCell ref="H44:J44"/>
    <mergeCell ref="D34:D42"/>
    <mergeCell ref="G42:H42"/>
    <mergeCell ref="I40:J40"/>
    <mergeCell ref="I41:J41"/>
    <mergeCell ref="I42:J42"/>
  </mergeCells>
  <phoneticPr fontId="0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Email for Perm Comp" ma:contentTypeID="0x010100A5AA0B2AC82E5D49ADD40D875C5BAE3B0200C8D8EFF564F4C74ABD0B5CFC3467853B" ma:contentTypeVersion="625" ma:contentTypeDescription="Do not use this option - standard content type for the email add-on for Outlook, this contains additional metadata for Perm Comp emails." ma:contentTypeScope="" ma:versionID="97bcb706c4798632270a99f4b12e1377">
  <xsd:schema xmlns:xsd="http://www.w3.org/2001/XMLSchema" xmlns:xs="http://www.w3.org/2001/XMLSchema" xmlns:p="http://schemas.microsoft.com/office/2006/metadata/properties" xmlns:ns2="859f7ad6-93f6-4205-b62b-a17f28acbbac" xmlns:ns4="9be56660-2c31-41ef-bc00-23e72f632f2a" xmlns:ns5="83f546a9-c1c9-4c40-bfe0-8714c2c0a127" targetNamespace="http://schemas.microsoft.com/office/2006/metadata/properties" ma:root="true" ma:fieldsID="6a3bad9e2b2f5a99f61daf04843d5f6b" ns2:_="" ns4:_="" ns5:_="">
    <xsd:import namespace="859f7ad6-93f6-4205-b62b-a17f28acbbac"/>
    <xsd:import namespace="9be56660-2c31-41ef-bc00-23e72f632f2a"/>
    <xsd:import namespace="83f546a9-c1c9-4c40-bfe0-8714c2c0a127"/>
    <xsd:element name="properties">
      <xsd:complexType>
        <xsd:sequence>
          <xsd:element name="documentManagement">
            <xsd:complexType>
              <xsd:all>
                <xsd:element ref="ns2:From1" minOccurs="0"/>
                <xsd:element ref="ns2:To" minOccurs="0"/>
                <xsd:element ref="ns2:CC" minOccurs="0"/>
                <xsd:element ref="ns2:BCC" minOccurs="0"/>
                <xsd:element ref="ns2:Date_x0020_Sent" minOccurs="0"/>
                <xsd:element ref="ns2:Date_x0020_Received" minOccurs="0"/>
                <xsd:element ref="ns2:Submitter" minOccurs="0"/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Welsh_x0020_Local_x0020_Authority" minOccurs="0"/>
                <xsd:element ref="ns2:Site_x0020_Name" minOccurs="0"/>
                <xsd:element ref="ns2:Facility_x0020_Address" minOccurs="0"/>
                <xsd:element ref="ns2:Customer_x0020_Name" minOccurs="0"/>
                <xsd:element ref="ns2:Addressee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2:License_x002f_Activity_x0020_Type" minOccurs="0"/>
                <xsd:element ref="ns2:Process_x0020_Type"/>
                <xsd:element ref="ns4:_dlc_DocId" minOccurs="0"/>
                <xsd:element ref="ns4:_dlc_DocIdUrl" minOccurs="0"/>
                <xsd:element ref="ns4:_dlc_DocIdPersistId" minOccurs="0"/>
                <xsd:element ref="ns5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From1" ma:index="8" nillable="true" ma:displayName="From" ma:internalName="From1">
      <xsd:simpleType>
        <xsd:restriction base="dms:Text">
          <xsd:maxLength value="255"/>
        </xsd:restriction>
      </xsd:simpleType>
    </xsd:element>
    <xsd:element name="To" ma:index="10" nillable="true" ma:displayName="To" ma:internalName="To">
      <xsd:simpleType>
        <xsd:restriction base="dms:Text">
          <xsd:maxLength value="255"/>
        </xsd:restriction>
      </xsd:simpleType>
    </xsd:element>
    <xsd:element name="CC" ma:index="11" nillable="true" ma:displayName="CC" ma:internalName="CC" ma:readOnly="false">
      <xsd:simpleType>
        <xsd:restriction base="dms:Note">
          <xsd:maxLength value="255"/>
        </xsd:restriction>
      </xsd:simpleType>
    </xsd:element>
    <xsd:element name="BCC" ma:index="12" nillable="true" ma:displayName="BCC" ma:internalName="BCC" ma:readOnly="false">
      <xsd:simpleType>
        <xsd:restriction base="dms:Note">
          <xsd:maxLength value="255"/>
        </xsd:restriction>
      </xsd:simpleType>
    </xsd:element>
    <xsd:element name="Date_x0020_Sent" ma:index="13" nillable="true" ma:displayName="Date Sent" ma:format="DateTime" ma:internalName="Date_x0020_Sent">
      <xsd:simpleType>
        <xsd:restriction base="dms:DateTime"/>
      </xsd:simpleType>
    </xsd:element>
    <xsd:element name="Date_x0020_Received" ma:index="14" nillable="true" ma:displayName="Date Received" ma:format="DateTime" ma:internalName="Date_x0020_Received">
      <xsd:simpleType>
        <xsd:restriction base="dms:DateTime"/>
      </xsd:simpleType>
    </xsd:element>
    <xsd:element name="Submitter" ma:index="15" nillable="true" ma:displayName="Submitter" ma:list="UserInfo" ma:SharePointGroup="0" ma:internalName="Submitte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isclosure_x0020_Status" ma:index="16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17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8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9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20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Notifications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Welsh_x0020_Local_x0020_Authority" ma:index="22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ite_x0020_Name" ma:index="23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Facility_x0020_Address" ma:index="24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Customer_x0020_Name" ma:index="25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Addressee" ma:index="2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Surrendered_x002f_Expired" ma:index="27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8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9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License_x002f_Activity_x0020_Type" ma:index="30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31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6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2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3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4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f546a9-c1c9-4c40-bfe0-8714c2c0a127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5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1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9" ma:displayName="Subject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9f7ad6-93f6-4205-b62b-a17f28acbbac" xsi:nil="true"/>
    <lcf76f155ced4ddcb4097134ff3c332f xmlns="83f546a9-c1c9-4c40-bfe0-8714c2c0a127" xsi:nil="true"/>
    <Site_x0020_Name xmlns="859f7ad6-93f6-4205-b62b-a17f28acbbac">Felindre Gas Compressor Station</Site_x0020_Name>
    <Internal_x002f_External xmlns="859f7ad6-93f6-4205-b62b-a17f28acbbac">Incoming document</Internal_x002f_External>
    <Post_x0020_code xmlns="859f7ad6-93f6-4205-b62b-a17f28acbbac">SA5 7LX</Post_x0020_code>
    <Document_x0020_Type xmlns="859f7ad6-93f6-4205-b62b-a17f28acbbac">Report</Document_x0020_Type>
    <Welsh_x0020_Local_x0020_Authority xmlns="859f7ad6-93f6-4205-b62b-a17f28acbbac">City and County of Swansea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Monitoring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2023-04-27T23:00:00+00:00</Document_x0020_Date>
    <Facility_x0020_Address xmlns="859f7ad6-93f6-4205-b62b-a17f28acbbac">Heol Llangyfelach, Felindre, Swansea, SA5 7LX</Facility_x0020_Address>
    <Environment_x0020_Sub_x0020_Folder xmlns="859f7ad6-93f6-4205-b62b-a17f28acbbac">Environment monitoring</Environment_x0020_Sub_x0020_Folder>
    <Customer_x0020_Name xmlns="859f7ad6-93f6-4205-b62b-a17f28acbbac">National Grid Gas PLC</Customer_x0020_Name>
    <Surrendered_x002f_Expired_x0020_Date xmlns="859f7ad6-93f6-4205-b62b-a17f28acbbac" xsi:nil="true"/>
    <_dlc_DocId xmlns="9be56660-2c31-41ef-bc00-23e72f632f2a">REGU-409-3554798</_dlc_DocId>
    <_dlc_DocIdUrl xmlns="9be56660-2c31-41ef-bc00-23e72f632f2a">
      <Url>https://cyfoethnaturiolcymru.sharepoint.com/teams/Regulatory/Permitting/_layouts/15/DocIdRedir.aspx?ID=REGU-409-3554798</Url>
      <Description>REGU-409-3554798</Description>
    </_dlc_DocIdUrl>
    <BCC xmlns="859f7ad6-93f6-4205-b62b-a17f28acbbac" xsi:nil="true"/>
    <From1 xmlns="859f7ad6-93f6-4205-b62b-a17f28acbbac" xsi:nil="true"/>
    <Date_x0020_Received xmlns="859f7ad6-93f6-4205-b62b-a17f28acbbac" xsi:nil="true"/>
    <CC xmlns="859f7ad6-93f6-4205-b62b-a17f28acbbac" xsi:nil="true"/>
    <Date_x0020_Sent xmlns="859f7ad6-93f6-4205-b62b-a17f28acbbac" xsi:nil="true"/>
    <To xmlns="859f7ad6-93f6-4205-b62b-a17f28acbbac" xsi:nil="true"/>
    <Submitter xmlns="859f7ad6-93f6-4205-b62b-a17f28acbbac">
      <UserInfo>
        <DisplayName/>
        <AccountId xsi:nil="true"/>
        <AccountType/>
      </UserInfo>
    </Submitter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A5AA0B2AC82E5D49ADD40D875C5BAE3B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B0810723-D90B-48C5-998B-FD728050433E}"/>
</file>

<file path=customXml/itemProps2.xml><?xml version="1.0" encoding="utf-8"?>
<ds:datastoreItem xmlns:ds="http://schemas.openxmlformats.org/officeDocument/2006/customXml" ds:itemID="{919B18A4-6455-4136-8509-D822757C399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A9C8A42-0FA8-43B9-9187-CFA6E2D8DEBE}">
  <ds:schemaRefs>
    <ds:schemaRef ds:uri="http://schemas.microsoft.com/office/2006/metadata/properties"/>
    <ds:schemaRef ds:uri="http://schemas.microsoft.com/office/infopath/2007/PartnerControls"/>
    <ds:schemaRef ds:uri="cadce026-d35b-4a62-a2ee-1436bb44fb55"/>
    <ds:schemaRef ds:uri="388e8f6a-fff9-47be-b474-4c99621a3273"/>
  </ds:schemaRefs>
</ds:datastoreItem>
</file>

<file path=customXml/itemProps4.xml><?xml version="1.0" encoding="utf-8"?>
<ds:datastoreItem xmlns:ds="http://schemas.openxmlformats.org/officeDocument/2006/customXml" ds:itemID="{61B8B2BC-61CA-48C4-9576-A1F8CF74DF0E}"/>
</file>

<file path=customXml/itemProps5.xml><?xml version="1.0" encoding="utf-8"?>
<ds:datastoreItem xmlns:ds="http://schemas.openxmlformats.org/officeDocument/2006/customXml" ds:itemID="{90FBE59B-3A5A-47D0-9471-B4ABBB065A5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</vt:lpstr>
      <vt:lpstr>C</vt:lpstr>
      <vt:lpstr>B!Print_Area</vt:lpstr>
      <vt:lpstr>'C'!Print_Area</vt:lpstr>
    </vt:vector>
  </TitlesOfParts>
  <Company>National Grid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matthew.secomb</dc:creator>
  <cp:lastModifiedBy>Secomb, Matthew (National Gas)</cp:lastModifiedBy>
  <cp:lastPrinted>2013-07-02T10:07:03Z</cp:lastPrinted>
  <dcterms:created xsi:type="dcterms:W3CDTF">2007-01-17T10:14:36Z</dcterms:created>
  <dcterms:modified xsi:type="dcterms:W3CDTF">2023-04-21T12:04:54Z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0x010100A5AA0B2AC82E5D49ADD40D875C5BAE3B0200C8D8EFF564F4C74ABD0B5CFC3467853B</vt:lpwstr>
  </property>
  <property fmtid="{D5CDD505-2E9C-101B-9397-08002B2CF9AE}" pid="3" name="MediaServiceImageTags">
    <vt:lpwstr/>
  </property>
  <property fmtid="{D5CDD505-2E9C-101B-9397-08002B2CF9AE}" pid="4" name="_dlc_DocIdItemGuid">
    <vt:lpwstr>4998f8ea-8014-4741-909e-b154ff8e789c</vt:lpwstr>
  </property>
  <property fmtid="{D5CDD505-2E9C-101B-9397-08002B2CF9AE}" pid="5" name="Order">
    <vt:r8>355479800</vt:r8>
  </property>
</Properties>
</file>