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mc:AlternateContent xmlns:mc="http://schemas.openxmlformats.org/markup-compatibility/2006">
    <mc:Choice Requires="x15">
      <x15ac:absPath xmlns:x15ac="http://schemas.microsoft.com/office/spreadsheetml/2010/11/ac" url="F:\28 SITE FOLDERS\SIG_CW\1392  Main PM\4 DATA (WIP)\65. Quarterly submissions\2023\Q2 2023 data submission\Attachments\"/>
    </mc:Choice>
  </mc:AlternateContent>
  <xr:revisionPtr revIDLastSave="0" documentId="13_ncr:1_{3A98AB10-4C50-45A3-943A-5056DA747A30}" xr6:coauthVersionLast="47" xr6:coauthVersionMax="47" xr10:uidLastSave="{00000000-0000-0000-0000-000000000000}"/>
  <bookViews>
    <workbookView xWindow="-28920" yWindow="-5625" windowWidth="29040" windowHeight="15840" activeTab="2" xr2:uid="{00000000-000D-0000-FFFF-FFFF00000000}"/>
  </bookViews>
  <sheets>
    <sheet name="April 2023" sheetId="142" r:id="rId1"/>
    <sheet name="May 2023" sheetId="148" r:id="rId2"/>
    <sheet name="June 2023" sheetId="149" r:id="rId3"/>
  </sheets>
  <definedNames>
    <definedName name="_xlnm.Print_Area" localSheetId="0">'April 2023'!$A$1:$R$90</definedName>
    <definedName name="_xlnm.Print_Area" localSheetId="2">'June 2023'!$A$1:$R$90</definedName>
    <definedName name="_xlnm.Print_Area" localSheetId="1">'May 2023'!$A$1:$R$90</definedName>
    <definedName name="_xlnm.Print_Titles" localSheetId="0">'April 2023'!$1:$6</definedName>
    <definedName name="_xlnm.Print_Titles" localSheetId="2">'June 2023'!$1:$6</definedName>
    <definedName name="_xlnm.Print_Titles" localSheetId="1">'May 2023'!$1:$6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37" i="149" l="1"/>
  <c r="Q38" i="149"/>
  <c r="Q39" i="149"/>
  <c r="Q40" i="149"/>
  <c r="Q41" i="149"/>
  <c r="Q42" i="149"/>
  <c r="Q43" i="149"/>
  <c r="Q44" i="149"/>
  <c r="Q45" i="149"/>
  <c r="Q46" i="149"/>
  <c r="Q47" i="149"/>
  <c r="Q48" i="149"/>
  <c r="Q49" i="149"/>
  <c r="Q50" i="149"/>
  <c r="Q51" i="149"/>
  <c r="Q52" i="149"/>
  <c r="Q53" i="149"/>
  <c r="Q54" i="149"/>
  <c r="Q55" i="149"/>
  <c r="Q58" i="149"/>
  <c r="Q61" i="149"/>
  <c r="Q65" i="149"/>
  <c r="Q66" i="149"/>
  <c r="Q67" i="149"/>
  <c r="Q68" i="149"/>
  <c r="Q69" i="149"/>
  <c r="Q70" i="149"/>
  <c r="Q71" i="149"/>
  <c r="Q72" i="149"/>
  <c r="Q73" i="149"/>
  <c r="Q74" i="149"/>
  <c r="Q75" i="149"/>
  <c r="Q76" i="149"/>
  <c r="Q77" i="149"/>
  <c r="Q78" i="149"/>
  <c r="Q79" i="149"/>
  <c r="Q36" i="149"/>
  <c r="Q35" i="149"/>
  <c r="N37" i="149"/>
  <c r="N38" i="149"/>
  <c r="N39" i="149"/>
  <c r="N40" i="149"/>
  <c r="N41" i="149"/>
  <c r="N42" i="149"/>
  <c r="N43" i="149"/>
  <c r="N44" i="149"/>
  <c r="N45" i="149"/>
  <c r="N46" i="149"/>
  <c r="N47" i="149"/>
  <c r="N48" i="149"/>
  <c r="N49" i="149"/>
  <c r="N50" i="149"/>
  <c r="N51" i="149"/>
  <c r="N52" i="149"/>
  <c r="N53" i="149"/>
  <c r="N55" i="149"/>
  <c r="N58" i="149"/>
  <c r="N61" i="149"/>
  <c r="N65" i="149"/>
  <c r="N66" i="149"/>
  <c r="N67" i="149"/>
  <c r="N68" i="149"/>
  <c r="N69" i="149"/>
  <c r="N70" i="149"/>
  <c r="N71" i="149"/>
  <c r="N72" i="149"/>
  <c r="N73" i="149"/>
  <c r="N74" i="149"/>
  <c r="N75" i="149"/>
  <c r="N76" i="149"/>
  <c r="N77" i="149"/>
  <c r="N78" i="149"/>
  <c r="N79" i="149"/>
  <c r="N36" i="149"/>
  <c r="N35" i="149"/>
  <c r="L37" i="149"/>
  <c r="L38" i="149"/>
  <c r="L39" i="149"/>
  <c r="L40" i="149"/>
  <c r="L41" i="149"/>
  <c r="L42" i="149"/>
  <c r="L43" i="149"/>
  <c r="L44" i="149"/>
  <c r="L45" i="149"/>
  <c r="L46" i="149"/>
  <c r="L47" i="149"/>
  <c r="L48" i="149"/>
  <c r="L49" i="149"/>
  <c r="L50" i="149"/>
  <c r="L51" i="149"/>
  <c r="L52" i="149"/>
  <c r="L53" i="149"/>
  <c r="L55" i="149"/>
  <c r="L58" i="149"/>
  <c r="L61" i="149"/>
  <c r="L64" i="149"/>
  <c r="L65" i="149"/>
  <c r="L66" i="149"/>
  <c r="L67" i="149"/>
  <c r="L68" i="149"/>
  <c r="L69" i="149"/>
  <c r="L70" i="149"/>
  <c r="L71" i="149"/>
  <c r="L72" i="149"/>
  <c r="L73" i="149"/>
  <c r="L74" i="149"/>
  <c r="L75" i="149"/>
  <c r="L76" i="149"/>
  <c r="L77" i="149"/>
  <c r="L78" i="149"/>
  <c r="L79" i="149"/>
  <c r="L36" i="149"/>
  <c r="L35" i="149"/>
  <c r="L10" i="149"/>
  <c r="L11" i="149"/>
  <c r="L12" i="149"/>
  <c r="L13" i="149"/>
  <c r="L14" i="149"/>
  <c r="L15" i="149"/>
  <c r="L16" i="149"/>
  <c r="L17" i="149"/>
  <c r="L18" i="149"/>
  <c r="L19" i="149"/>
  <c r="L20" i="149"/>
  <c r="L21" i="149"/>
  <c r="L22" i="149"/>
  <c r="L23" i="149"/>
  <c r="L24" i="149"/>
  <c r="L25" i="149"/>
  <c r="L26" i="149"/>
  <c r="L27" i="149"/>
  <c r="L9" i="149"/>
  <c r="L8" i="149"/>
  <c r="N10" i="149"/>
  <c r="N11" i="149"/>
  <c r="N12" i="149"/>
  <c r="N13" i="149"/>
  <c r="N14" i="149"/>
  <c r="N15" i="149"/>
  <c r="N16" i="149"/>
  <c r="N17" i="149"/>
  <c r="N18" i="149"/>
  <c r="N19" i="149"/>
  <c r="N20" i="149"/>
  <c r="N21" i="149"/>
  <c r="N22" i="149"/>
  <c r="N23" i="149"/>
  <c r="N24" i="149"/>
  <c r="N25" i="149"/>
  <c r="N26" i="149"/>
  <c r="N27" i="149"/>
  <c r="N9" i="149"/>
  <c r="N8" i="149"/>
  <c r="Q10" i="149"/>
  <c r="Q11" i="149"/>
  <c r="Q12" i="149"/>
  <c r="Q13" i="149"/>
  <c r="Q14" i="149"/>
  <c r="Q15" i="149"/>
  <c r="Q16" i="149"/>
  <c r="Q17" i="149"/>
  <c r="Q18" i="149"/>
  <c r="Q19" i="149"/>
  <c r="Q20" i="149"/>
  <c r="Q21" i="149"/>
  <c r="Q22" i="149"/>
  <c r="Q23" i="149"/>
  <c r="Q24" i="149"/>
  <c r="Q25" i="149"/>
  <c r="Q26" i="149"/>
  <c r="Q27" i="149"/>
  <c r="Q9" i="149"/>
  <c r="Q8" i="149"/>
  <c r="L79" i="148"/>
  <c r="L37" i="148"/>
  <c r="L38" i="148"/>
  <c r="L39" i="148"/>
  <c r="L40" i="148"/>
  <c r="L41" i="148"/>
  <c r="L42" i="148"/>
  <c r="L43" i="148"/>
  <c r="L44" i="148"/>
  <c r="L45" i="148"/>
  <c r="L46" i="148"/>
  <c r="L47" i="148"/>
  <c r="L48" i="148"/>
  <c r="L49" i="148"/>
  <c r="L50" i="148"/>
  <c r="L51" i="148"/>
  <c r="L52" i="148"/>
  <c r="L53" i="148"/>
  <c r="L55" i="148"/>
  <c r="L58" i="148"/>
  <c r="L61" i="148"/>
  <c r="L64" i="148"/>
  <c r="L65" i="148"/>
  <c r="L66" i="148"/>
  <c r="L67" i="148"/>
  <c r="L68" i="148"/>
  <c r="L69" i="148"/>
  <c r="L70" i="148"/>
  <c r="L71" i="148"/>
  <c r="L72" i="148"/>
  <c r="L73" i="148"/>
  <c r="L74" i="148"/>
  <c r="L75" i="148"/>
  <c r="L76" i="148"/>
  <c r="L77" i="148"/>
  <c r="L78" i="148"/>
  <c r="L36" i="148"/>
  <c r="L35" i="148"/>
  <c r="N79" i="148"/>
  <c r="N37" i="148"/>
  <c r="N38" i="148"/>
  <c r="N39" i="148"/>
  <c r="N40" i="148"/>
  <c r="N41" i="148"/>
  <c r="N42" i="148"/>
  <c r="N43" i="148"/>
  <c r="N44" i="148"/>
  <c r="N45" i="148"/>
  <c r="N46" i="148"/>
  <c r="N47" i="148"/>
  <c r="N48" i="148"/>
  <c r="N49" i="148"/>
  <c r="N50" i="148"/>
  <c r="N51" i="148"/>
  <c r="N52" i="148"/>
  <c r="N53" i="148"/>
  <c r="N55" i="148"/>
  <c r="N58" i="148"/>
  <c r="N61" i="148"/>
  <c r="N64" i="148"/>
  <c r="N65" i="148"/>
  <c r="N66" i="148"/>
  <c r="N67" i="148"/>
  <c r="N68" i="148"/>
  <c r="N69" i="148"/>
  <c r="N70" i="148"/>
  <c r="N71" i="148"/>
  <c r="N72" i="148"/>
  <c r="N73" i="148"/>
  <c r="N74" i="148"/>
  <c r="N75" i="148"/>
  <c r="N76" i="148"/>
  <c r="N77" i="148"/>
  <c r="N78" i="148"/>
  <c r="N36" i="148"/>
  <c r="N35" i="148"/>
  <c r="Q78" i="148"/>
  <c r="Q77" i="148"/>
  <c r="Q76" i="148"/>
  <c r="Q75" i="148"/>
  <c r="Q74" i="148"/>
  <c r="Q73" i="148"/>
  <c r="Q72" i="148"/>
  <c r="Q71" i="148"/>
  <c r="Q70" i="148"/>
  <c r="Q69" i="148"/>
  <c r="Q68" i="148"/>
  <c r="Q67" i="148"/>
  <c r="Q66" i="148"/>
  <c r="Q65" i="148"/>
  <c r="Q64" i="148"/>
  <c r="Q61" i="148"/>
  <c r="Q58" i="148"/>
  <c r="Q55" i="148"/>
  <c r="Q53" i="148"/>
  <c r="Q52" i="148"/>
  <c r="Q51" i="148"/>
  <c r="Q50" i="148"/>
  <c r="Q49" i="148"/>
  <c r="Q48" i="148"/>
  <c r="Q47" i="148"/>
  <c r="Q46" i="148"/>
  <c r="Q45" i="148"/>
  <c r="Q44" i="148"/>
  <c r="Q43" i="148"/>
  <c r="Q42" i="148"/>
  <c r="Q41" i="148"/>
  <c r="Q40" i="148"/>
  <c r="Q39" i="148"/>
  <c r="Q38" i="148"/>
  <c r="Q37" i="148"/>
  <c r="Q36" i="148"/>
  <c r="Q35" i="148"/>
  <c r="L10" i="148"/>
  <c r="L11" i="148"/>
  <c r="L12" i="148"/>
  <c r="L13" i="148"/>
  <c r="L14" i="148"/>
  <c r="L15" i="148"/>
  <c r="L16" i="148"/>
  <c r="L17" i="148"/>
  <c r="L18" i="148"/>
  <c r="L19" i="148"/>
  <c r="L20" i="148"/>
  <c r="L21" i="148"/>
  <c r="L22" i="148"/>
  <c r="L23" i="148"/>
  <c r="L24" i="148"/>
  <c r="L25" i="148"/>
  <c r="L26" i="148"/>
  <c r="L27" i="148"/>
  <c r="L9" i="148"/>
  <c r="L8" i="148"/>
  <c r="N10" i="148"/>
  <c r="N11" i="148"/>
  <c r="N12" i="148"/>
  <c r="N13" i="148"/>
  <c r="N14" i="148"/>
  <c r="N15" i="148"/>
  <c r="N16" i="148"/>
  <c r="N17" i="148"/>
  <c r="N18" i="148"/>
  <c r="N19" i="148"/>
  <c r="N21" i="148"/>
  <c r="N22" i="148"/>
  <c r="N23" i="148"/>
  <c r="N24" i="148"/>
  <c r="N26" i="148"/>
  <c r="N27" i="148"/>
  <c r="N9" i="148"/>
  <c r="N8" i="148"/>
  <c r="Q10" i="148"/>
  <c r="Q11" i="148"/>
  <c r="Q12" i="148"/>
  <c r="Q13" i="148"/>
  <c r="Q14" i="148"/>
  <c r="Q15" i="148"/>
  <c r="Q16" i="148"/>
  <c r="Q17" i="148"/>
  <c r="Q18" i="148"/>
  <c r="Q19" i="148"/>
  <c r="Q21" i="148"/>
  <c r="Q22" i="148"/>
  <c r="Q23" i="148"/>
  <c r="Q24" i="148"/>
  <c r="Q26" i="148"/>
  <c r="Q27" i="148"/>
  <c r="Q9" i="148"/>
  <c r="Q8" i="148"/>
  <c r="Q27" i="142"/>
  <c r="N27" i="142"/>
  <c r="L27" i="142"/>
  <c r="Q79" i="142"/>
  <c r="Q37" i="142"/>
  <c r="Q38" i="142"/>
  <c r="Q39" i="142"/>
  <c r="Q40" i="142"/>
  <c r="Q41" i="142"/>
  <c r="Q42" i="142"/>
  <c r="Q43" i="142"/>
  <c r="Q44" i="142"/>
  <c r="Q45" i="142"/>
  <c r="Q46" i="142"/>
  <c r="Q47" i="142"/>
  <c r="Q48" i="142"/>
  <c r="Q49" i="142"/>
  <c r="Q50" i="142"/>
  <c r="Q51" i="142"/>
  <c r="Q52" i="142"/>
  <c r="Q53" i="142"/>
  <c r="Q55" i="142"/>
  <c r="Q58" i="142"/>
  <c r="Q61" i="142"/>
  <c r="Q64" i="142"/>
  <c r="Q65" i="142"/>
  <c r="Q66" i="142"/>
  <c r="Q67" i="142"/>
  <c r="Q68" i="142"/>
  <c r="Q69" i="142"/>
  <c r="Q70" i="142"/>
  <c r="Q71" i="142"/>
  <c r="Q72" i="142"/>
  <c r="Q73" i="142"/>
  <c r="Q74" i="142"/>
  <c r="Q75" i="142"/>
  <c r="Q76" i="142"/>
  <c r="Q77" i="142"/>
  <c r="Q78" i="142"/>
  <c r="Q36" i="142"/>
  <c r="Q35" i="142"/>
  <c r="N79" i="142"/>
  <c r="N37" i="142"/>
  <c r="N38" i="142"/>
  <c r="N39" i="142"/>
  <c r="N40" i="142"/>
  <c r="N41" i="142"/>
  <c r="N42" i="142"/>
  <c r="N43" i="142"/>
  <c r="N44" i="142"/>
  <c r="N45" i="142"/>
  <c r="N46" i="142"/>
  <c r="N47" i="142"/>
  <c r="N48" i="142"/>
  <c r="N49" i="142"/>
  <c r="N50" i="142"/>
  <c r="N51" i="142"/>
  <c r="N52" i="142"/>
  <c r="N53" i="142"/>
  <c r="N55" i="142"/>
  <c r="N58" i="142"/>
  <c r="N61" i="142"/>
  <c r="N64" i="142"/>
  <c r="N65" i="142"/>
  <c r="N66" i="142"/>
  <c r="N67" i="142"/>
  <c r="N68" i="142"/>
  <c r="N69" i="142"/>
  <c r="N70" i="142"/>
  <c r="N71" i="142"/>
  <c r="N72" i="142"/>
  <c r="N73" i="142"/>
  <c r="N74" i="142"/>
  <c r="N75" i="142"/>
  <c r="N76" i="142"/>
  <c r="N77" i="142"/>
  <c r="N78" i="142"/>
  <c r="N36" i="142"/>
  <c r="N35" i="142"/>
  <c r="L79" i="142"/>
  <c r="L37" i="142"/>
  <c r="L38" i="142"/>
  <c r="L39" i="142"/>
  <c r="L40" i="142"/>
  <c r="L41" i="142"/>
  <c r="L42" i="142"/>
  <c r="L43" i="142"/>
  <c r="L44" i="142"/>
  <c r="L45" i="142"/>
  <c r="L46" i="142"/>
  <c r="L47" i="142"/>
  <c r="L48" i="142"/>
  <c r="L49" i="142"/>
  <c r="L50" i="142"/>
  <c r="L51" i="142"/>
  <c r="L52" i="142"/>
  <c r="L53" i="142"/>
  <c r="L55" i="142"/>
  <c r="L58" i="142"/>
  <c r="L61" i="142"/>
  <c r="L64" i="142"/>
  <c r="L65" i="142"/>
  <c r="L66" i="142"/>
  <c r="L67" i="142"/>
  <c r="L68" i="142"/>
  <c r="L69" i="142"/>
  <c r="L70" i="142"/>
  <c r="L71" i="142"/>
  <c r="L72" i="142"/>
  <c r="L73" i="142"/>
  <c r="L74" i="142"/>
  <c r="L75" i="142"/>
  <c r="L76" i="142"/>
  <c r="L77" i="142"/>
  <c r="L78" i="142"/>
  <c r="L36" i="142"/>
  <c r="L35" i="142"/>
  <c r="L26" i="142"/>
  <c r="L25" i="142"/>
  <c r="L24" i="142"/>
  <c r="L23" i="142"/>
  <c r="L22" i="142"/>
  <c r="L21" i="142"/>
  <c r="L20" i="142"/>
  <c r="L19" i="142"/>
  <c r="L18" i="142"/>
  <c r="L17" i="142"/>
  <c r="L16" i="142"/>
  <c r="L15" i="142"/>
  <c r="L14" i="142"/>
  <c r="L13" i="142"/>
  <c r="L12" i="142"/>
  <c r="L11" i="142"/>
  <c r="L10" i="142"/>
  <c r="L9" i="142"/>
  <c r="L8" i="142"/>
  <c r="N10" i="142"/>
  <c r="N11" i="142"/>
  <c r="N12" i="142"/>
  <c r="N13" i="142"/>
  <c r="N14" i="142"/>
  <c r="N15" i="142"/>
  <c r="N16" i="142"/>
  <c r="N17" i="142"/>
  <c r="N18" i="142"/>
  <c r="N19" i="142"/>
  <c r="N20" i="142"/>
  <c r="N21" i="142"/>
  <c r="N22" i="142"/>
  <c r="N23" i="142"/>
  <c r="N24" i="142"/>
  <c r="N26" i="142"/>
  <c r="N9" i="142"/>
  <c r="N8" i="142"/>
  <c r="Q26" i="142"/>
  <c r="Q24" i="142"/>
  <c r="Q23" i="142"/>
  <c r="Q22" i="142"/>
  <c r="Q21" i="142"/>
  <c r="Q20" i="142"/>
  <c r="Q19" i="142"/>
  <c r="Q18" i="142"/>
  <c r="Q17" i="142"/>
  <c r="Q16" i="142"/>
  <c r="Q15" i="142"/>
  <c r="Q14" i="142"/>
  <c r="Q13" i="142"/>
  <c r="Q12" i="142"/>
  <c r="Q11" i="142"/>
  <c r="Q10" i="142"/>
  <c r="Q9" i="142"/>
  <c r="Q8" i="142"/>
  <c r="F89" i="149" l="1"/>
  <c r="I4" i="149"/>
  <c r="F89" i="148"/>
  <c r="I4" i="148"/>
  <c r="I4" i="142" l="1"/>
</calcChain>
</file>

<file path=xl/sharedStrings.xml><?xml version="1.0" encoding="utf-8"?>
<sst xmlns="http://schemas.openxmlformats.org/spreadsheetml/2006/main" count="383" uniqueCount="120">
  <si>
    <t>Borehole</t>
  </si>
  <si>
    <t>Boreh on surf. (m)</t>
  </si>
  <si>
    <t>Water Level (m)</t>
  </si>
  <si>
    <t>Boreh Bottom (m)</t>
  </si>
  <si>
    <t>Water Column (m)</t>
  </si>
  <si>
    <t>CO2</t>
  </si>
  <si>
    <t>Barom Press</t>
  </si>
  <si>
    <t>GAS IN WASTE</t>
  </si>
  <si>
    <t>GAS EXTERNAL WASTE</t>
  </si>
  <si>
    <t>Ground Lev (mAOD)</t>
  </si>
  <si>
    <t>Wat Lev (mAOD)</t>
  </si>
  <si>
    <t>Bottom Bor Lev</t>
  </si>
  <si>
    <t>CH4</t>
  </si>
  <si>
    <t>O2</t>
  </si>
  <si>
    <r>
      <t>LFG</t>
    </r>
    <r>
      <rPr>
        <b/>
        <sz val="10"/>
        <rFont val="Arial"/>
        <family val="2"/>
      </rPr>
      <t>6</t>
    </r>
  </si>
  <si>
    <r>
      <t>LFG</t>
    </r>
    <r>
      <rPr>
        <b/>
        <sz val="10"/>
        <rFont val="Arial"/>
        <family val="2"/>
      </rPr>
      <t>9</t>
    </r>
  </si>
  <si>
    <r>
      <t>LFG</t>
    </r>
    <r>
      <rPr>
        <b/>
        <sz val="10"/>
        <rFont val="Arial"/>
        <family val="2"/>
      </rPr>
      <t>12BG</t>
    </r>
  </si>
  <si>
    <r>
      <t>LFG</t>
    </r>
    <r>
      <rPr>
        <b/>
        <sz val="10"/>
        <rFont val="Arial"/>
        <family val="2"/>
      </rPr>
      <t>3</t>
    </r>
  </si>
  <si>
    <r>
      <t>LFG</t>
    </r>
    <r>
      <rPr>
        <b/>
        <sz val="10"/>
        <rFont val="Arial"/>
        <family val="2"/>
      </rPr>
      <t>4</t>
    </r>
  </si>
  <si>
    <r>
      <t>LFG</t>
    </r>
    <r>
      <rPr>
        <b/>
        <sz val="10"/>
        <rFont val="Arial"/>
        <family val="2"/>
      </rPr>
      <t>5</t>
    </r>
  </si>
  <si>
    <r>
      <t>LFG</t>
    </r>
    <r>
      <rPr>
        <b/>
        <sz val="10"/>
        <rFont val="Arial"/>
        <family val="2"/>
      </rPr>
      <t>7BG</t>
    </r>
  </si>
  <si>
    <r>
      <t>LFG</t>
    </r>
    <r>
      <rPr>
        <b/>
        <sz val="10"/>
        <rFont val="Arial"/>
        <family val="2"/>
      </rPr>
      <t>8</t>
    </r>
  </si>
  <si>
    <r>
      <t>LFG</t>
    </r>
    <r>
      <rPr>
        <b/>
        <sz val="10"/>
        <rFont val="Arial"/>
        <family val="2"/>
      </rPr>
      <t>10</t>
    </r>
  </si>
  <si>
    <r>
      <t>LFG</t>
    </r>
    <r>
      <rPr>
        <b/>
        <sz val="10"/>
        <rFont val="Arial"/>
        <family val="2"/>
      </rPr>
      <t>11</t>
    </r>
  </si>
  <si>
    <r>
      <t>LFG</t>
    </r>
    <r>
      <rPr>
        <b/>
        <sz val="10"/>
        <rFont val="Arial"/>
        <family val="2"/>
      </rPr>
      <t>11A</t>
    </r>
  </si>
  <si>
    <r>
      <t>LFG</t>
    </r>
    <r>
      <rPr>
        <b/>
        <sz val="10"/>
        <rFont val="Arial"/>
        <family val="2"/>
      </rPr>
      <t>13</t>
    </r>
  </si>
  <si>
    <r>
      <t>LFG</t>
    </r>
    <r>
      <rPr>
        <b/>
        <sz val="10"/>
        <rFont val="Arial"/>
        <family val="2"/>
      </rPr>
      <t>17</t>
    </r>
  </si>
  <si>
    <r>
      <t>LFG</t>
    </r>
    <r>
      <rPr>
        <b/>
        <sz val="10"/>
        <rFont val="Arial"/>
        <family val="2"/>
      </rPr>
      <t>19</t>
    </r>
  </si>
  <si>
    <r>
      <t>LFG</t>
    </r>
    <r>
      <rPr>
        <b/>
        <sz val="10"/>
        <rFont val="Arial"/>
        <family val="2"/>
      </rPr>
      <t>20</t>
    </r>
  </si>
  <si>
    <r>
      <t>LFG</t>
    </r>
    <r>
      <rPr>
        <b/>
        <sz val="10"/>
        <rFont val="Arial"/>
        <family val="2"/>
      </rPr>
      <t>21BG</t>
    </r>
  </si>
  <si>
    <r>
      <t>LFG</t>
    </r>
    <r>
      <rPr>
        <b/>
        <sz val="10"/>
        <rFont val="Arial"/>
        <family val="2"/>
      </rPr>
      <t>22</t>
    </r>
  </si>
  <si>
    <r>
      <t>LFG</t>
    </r>
    <r>
      <rPr>
        <b/>
        <sz val="10"/>
        <rFont val="Arial"/>
        <family val="2"/>
      </rPr>
      <t>39</t>
    </r>
    <r>
      <rPr>
        <sz val="11"/>
        <color theme="1"/>
        <rFont val="Calibri"/>
        <family val="2"/>
        <scheme val="minor"/>
      </rPr>
      <t/>
    </r>
  </si>
  <si>
    <r>
      <t>LFG</t>
    </r>
    <r>
      <rPr>
        <b/>
        <sz val="10"/>
        <rFont val="Arial"/>
        <family val="2"/>
      </rPr>
      <t>40</t>
    </r>
    <r>
      <rPr>
        <sz val="11"/>
        <color theme="1"/>
        <rFont val="Calibri"/>
        <family val="2"/>
        <scheme val="minor"/>
      </rPr>
      <t/>
    </r>
  </si>
  <si>
    <r>
      <t>LFG</t>
    </r>
    <r>
      <rPr>
        <b/>
        <sz val="10"/>
        <rFont val="Arial"/>
        <family val="2"/>
      </rPr>
      <t>41</t>
    </r>
    <r>
      <rPr>
        <sz val="11"/>
        <color theme="1"/>
        <rFont val="Calibri"/>
        <family val="2"/>
        <scheme val="minor"/>
      </rPr>
      <t/>
    </r>
  </si>
  <si>
    <r>
      <t>LFG</t>
    </r>
    <r>
      <rPr>
        <b/>
        <sz val="10"/>
        <rFont val="Arial"/>
        <family val="2"/>
      </rPr>
      <t>42</t>
    </r>
    <r>
      <rPr>
        <sz val="11"/>
        <color theme="1"/>
        <rFont val="Calibri"/>
        <family val="2"/>
        <scheme val="minor"/>
      </rPr>
      <t/>
    </r>
  </si>
  <si>
    <t>Gas Pressure</t>
  </si>
  <si>
    <t>Internal flow (l/h)</t>
  </si>
  <si>
    <t xml:space="preserve">Permit Number: </t>
  </si>
  <si>
    <t>TP3835LV</t>
  </si>
  <si>
    <t xml:space="preserve">Operator: </t>
  </si>
  <si>
    <t xml:space="preserve">SI Green UK Limited </t>
  </si>
  <si>
    <t>Installation:</t>
  </si>
  <si>
    <t xml:space="preserve">Cwmrhydyceirw Quarry </t>
  </si>
  <si>
    <r>
      <t>[1]</t>
    </r>
    <r>
      <rPr>
        <sz val="10"/>
        <color indexed="8"/>
        <rFont val="Times New Roman"/>
        <family val="1"/>
      </rPr>
      <t xml:space="preserve">    </t>
    </r>
    <r>
      <rPr>
        <sz val="10"/>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</si>
  <si>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10"/>
        <color indexed="8"/>
        <rFont val="Times New Roman"/>
        <family val="1"/>
      </rPr>
      <t xml:space="preserve">    </t>
    </r>
    <r>
      <rPr>
        <sz val="10"/>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</si>
  <si>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10"/>
        <color indexed="8"/>
        <rFont val="Times New Roman"/>
        <family val="1"/>
      </rPr>
      <t xml:space="preserve">    </t>
    </r>
    <r>
      <rPr>
        <sz val="10"/>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</si>
  <si>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10"/>
        <color indexed="8"/>
        <rFont val="Times New Roman"/>
        <family val="1"/>
      </rPr>
      <t xml:space="preserve">    </t>
    </r>
    <r>
      <rPr>
        <sz val="10"/>
        <color indexed="8"/>
        <rFont val="Arial"/>
        <family val="2"/>
      </rPr>
      <t>The uncertainty associated with the quoted result at the 95% confidence interval, unless otherwise stated.</t>
    </r>
  </si>
  <si>
    <t>(Authorised to sign as representative of Operator)</t>
  </si>
  <si>
    <t>Emission Limit Value</t>
  </si>
  <si>
    <t>no limit set</t>
  </si>
  <si>
    <t>Test method &amp; uncertainty</t>
  </si>
  <si>
    <t>Portable infra-red analyser.  Uncertainty is the accuracy of the meter.</t>
  </si>
  <si>
    <t>Schedule 4 - Emissions and monitoring</t>
  </si>
  <si>
    <t>Signed …Guy Titman</t>
  </si>
  <si>
    <r>
      <t>L</t>
    </r>
    <r>
      <rPr>
        <b/>
        <sz val="10"/>
        <rFont val="Arial"/>
        <family val="2"/>
      </rPr>
      <t>3/09R</t>
    </r>
  </si>
  <si>
    <r>
      <t>LFG</t>
    </r>
    <r>
      <rPr>
        <b/>
        <sz val="10"/>
        <rFont val="Arial"/>
        <family val="2"/>
      </rPr>
      <t>2R</t>
    </r>
  </si>
  <si>
    <r>
      <t>LFG</t>
    </r>
    <r>
      <rPr>
        <b/>
        <sz val="10"/>
        <rFont val="Arial"/>
        <family val="2"/>
      </rPr>
      <t>18R</t>
    </r>
  </si>
  <si>
    <r>
      <t>LFG</t>
    </r>
    <r>
      <rPr>
        <b/>
        <sz val="10"/>
        <rFont val="Arial"/>
        <family val="2"/>
      </rPr>
      <t>23R</t>
    </r>
  </si>
  <si>
    <r>
      <t>LFG</t>
    </r>
    <r>
      <rPr>
        <b/>
        <sz val="10"/>
        <rFont val="Arial"/>
        <family val="2"/>
      </rPr>
      <t>35R</t>
    </r>
  </si>
  <si>
    <r>
      <t>LFG</t>
    </r>
    <r>
      <rPr>
        <b/>
        <sz val="10"/>
        <rFont val="Arial"/>
        <family val="2"/>
      </rPr>
      <t>43R</t>
    </r>
  </si>
  <si>
    <r>
      <t>LFG</t>
    </r>
    <r>
      <rPr>
        <b/>
        <sz val="10"/>
        <rFont val="Arial"/>
        <family val="2"/>
      </rPr>
      <t>44R</t>
    </r>
  </si>
  <si>
    <r>
      <t>LFG</t>
    </r>
    <r>
      <rPr>
        <b/>
        <sz val="10"/>
        <rFont val="Arial"/>
        <family val="2"/>
      </rPr>
      <t>46R</t>
    </r>
  </si>
  <si>
    <r>
      <t>LFG</t>
    </r>
    <r>
      <rPr>
        <b/>
        <sz val="10"/>
        <rFont val="Arial"/>
        <family val="2"/>
      </rPr>
      <t>48R</t>
    </r>
  </si>
  <si>
    <r>
      <t>LFG</t>
    </r>
    <r>
      <rPr>
        <b/>
        <sz val="10"/>
        <rFont val="Arial"/>
        <family val="2"/>
      </rPr>
      <t>47R</t>
    </r>
  </si>
  <si>
    <r>
      <t>LFG</t>
    </r>
    <r>
      <rPr>
        <b/>
        <sz val="10"/>
        <rFont val="Arial"/>
        <family val="2"/>
      </rPr>
      <t>49</t>
    </r>
  </si>
  <si>
    <r>
      <t>LFG</t>
    </r>
    <r>
      <rPr>
        <b/>
        <sz val="10"/>
        <rFont val="Arial"/>
        <family val="2"/>
      </rPr>
      <t>50</t>
    </r>
  </si>
  <si>
    <r>
      <t>LFG</t>
    </r>
    <r>
      <rPr>
        <b/>
        <sz val="10"/>
        <rFont val="Arial"/>
        <family val="2"/>
      </rPr>
      <t>51</t>
    </r>
  </si>
  <si>
    <t>Balance</t>
  </si>
  <si>
    <t>CO (ppm)</t>
  </si>
  <si>
    <t>Flooded</t>
  </si>
  <si>
    <r>
      <t>L</t>
    </r>
    <r>
      <rPr>
        <b/>
        <sz val="10"/>
        <rFont val="Arial"/>
        <family val="2"/>
      </rPr>
      <t>21/09R</t>
    </r>
  </si>
  <si>
    <t>Dry</t>
  </si>
  <si>
    <r>
      <t>L</t>
    </r>
    <r>
      <rPr>
        <b/>
        <sz val="10"/>
        <rFont val="Arial"/>
        <family val="2"/>
      </rPr>
      <t>9B/09</t>
    </r>
  </si>
  <si>
    <r>
      <t>L</t>
    </r>
    <r>
      <rPr>
        <b/>
        <sz val="10"/>
        <rFont val="Arial"/>
        <family val="2"/>
      </rPr>
      <t>1/20</t>
    </r>
  </si>
  <si>
    <r>
      <t>L</t>
    </r>
    <r>
      <rPr>
        <b/>
        <sz val="10"/>
        <rFont val="Arial"/>
        <family val="2"/>
      </rPr>
      <t>3/20</t>
    </r>
  </si>
  <si>
    <r>
      <t>L</t>
    </r>
    <r>
      <rPr>
        <b/>
        <sz val="10"/>
        <rFont val="Arial"/>
        <family val="2"/>
      </rPr>
      <t>4/20</t>
    </r>
  </si>
  <si>
    <r>
      <t>L</t>
    </r>
    <r>
      <rPr>
        <b/>
        <sz val="10"/>
        <rFont val="Arial"/>
        <family val="2"/>
      </rPr>
      <t>5/20</t>
    </r>
  </si>
  <si>
    <r>
      <t>L</t>
    </r>
    <r>
      <rPr>
        <b/>
        <sz val="10"/>
        <rFont val="Arial"/>
        <family val="2"/>
      </rPr>
      <t>6/20</t>
    </r>
  </si>
  <si>
    <r>
      <t>L</t>
    </r>
    <r>
      <rPr>
        <b/>
        <sz val="10"/>
        <rFont val="Arial"/>
        <family val="2"/>
      </rPr>
      <t>7/20</t>
    </r>
  </si>
  <si>
    <r>
      <t>L</t>
    </r>
    <r>
      <rPr>
        <b/>
        <sz val="10"/>
        <rFont val="Arial"/>
        <family val="2"/>
      </rPr>
      <t>8/20</t>
    </r>
  </si>
  <si>
    <r>
      <t>LFG</t>
    </r>
    <r>
      <rPr>
        <b/>
        <sz val="10"/>
        <rFont val="Arial"/>
        <family val="2"/>
      </rPr>
      <t>27R-A</t>
    </r>
  </si>
  <si>
    <r>
      <t>LFG</t>
    </r>
    <r>
      <rPr>
        <b/>
        <sz val="10"/>
        <rFont val="Arial"/>
        <family val="2"/>
      </rPr>
      <t>27R-B</t>
    </r>
  </si>
  <si>
    <r>
      <t>LFG</t>
    </r>
    <r>
      <rPr>
        <b/>
        <sz val="10"/>
        <rFont val="Arial"/>
        <family val="2"/>
      </rPr>
      <t>26R-B</t>
    </r>
  </si>
  <si>
    <r>
      <t>LFG</t>
    </r>
    <r>
      <rPr>
        <b/>
        <sz val="10"/>
        <rFont val="Arial"/>
        <family val="2"/>
      </rPr>
      <t>26R-A</t>
    </r>
  </si>
  <si>
    <r>
      <t>LFG</t>
    </r>
    <r>
      <rPr>
        <b/>
        <sz val="10"/>
        <rFont val="Arial"/>
        <family val="2"/>
      </rPr>
      <t>25R-B</t>
    </r>
  </si>
  <si>
    <r>
      <t>LFG</t>
    </r>
    <r>
      <rPr>
        <b/>
        <sz val="10"/>
        <rFont val="Arial"/>
        <family val="2"/>
      </rPr>
      <t>25R-A</t>
    </r>
  </si>
  <si>
    <r>
      <t>LFG</t>
    </r>
    <r>
      <rPr>
        <b/>
        <sz val="10"/>
        <rFont val="Arial"/>
        <family val="2"/>
      </rPr>
      <t>24R-B</t>
    </r>
  </si>
  <si>
    <r>
      <t>LFG</t>
    </r>
    <r>
      <rPr>
        <b/>
        <sz val="10"/>
        <rFont val="Arial"/>
        <family val="2"/>
      </rPr>
      <t>24R-A</t>
    </r>
  </si>
  <si>
    <r>
      <t>LFG</t>
    </r>
    <r>
      <rPr>
        <b/>
        <sz val="10"/>
        <rFont val="Arial"/>
        <family val="2"/>
      </rPr>
      <t>45</t>
    </r>
  </si>
  <si>
    <t>Not monitored</t>
  </si>
  <si>
    <t>Quarter 2</t>
  </si>
  <si>
    <t>Cwmrhydyceirw Quarry: Site Monitoring April 2023</t>
  </si>
  <si>
    <t>Cwmrhydyceirw Quarry: Site Monitoring May 2023</t>
  </si>
  <si>
    <t>Cwmrhydyceirw Quarry: Site Monitoring June 2023</t>
  </si>
  <si>
    <t>Date Taken</t>
  </si>
  <si>
    <r>
      <t>L</t>
    </r>
    <r>
      <rPr>
        <b/>
        <sz val="10"/>
        <rFont val="Arial"/>
        <family val="2"/>
      </rPr>
      <t>1C/09R</t>
    </r>
  </si>
  <si>
    <r>
      <t>L</t>
    </r>
    <r>
      <rPr>
        <b/>
        <sz val="10"/>
        <rFont val="Arial"/>
        <family val="2"/>
      </rPr>
      <t>6/09R</t>
    </r>
  </si>
  <si>
    <r>
      <t>L</t>
    </r>
    <r>
      <rPr>
        <b/>
        <sz val="10"/>
        <rFont val="Arial"/>
        <family val="2"/>
      </rPr>
      <t>11/09R</t>
    </r>
  </si>
  <si>
    <r>
      <t>L</t>
    </r>
    <r>
      <rPr>
        <b/>
        <sz val="10"/>
        <rFont val="Arial"/>
        <family val="2"/>
      </rPr>
      <t>13/09R</t>
    </r>
  </si>
  <si>
    <r>
      <t>L</t>
    </r>
    <r>
      <rPr>
        <b/>
        <sz val="10"/>
        <rFont val="Arial"/>
        <family val="2"/>
      </rPr>
      <t>16/09R</t>
    </r>
  </si>
  <si>
    <r>
      <t>L</t>
    </r>
    <r>
      <rPr>
        <b/>
        <sz val="10"/>
        <rFont val="Arial"/>
        <family val="2"/>
      </rPr>
      <t>19/09R</t>
    </r>
  </si>
  <si>
    <r>
      <t>L</t>
    </r>
    <r>
      <rPr>
        <b/>
        <sz val="10"/>
        <rFont val="Arial"/>
        <family val="2"/>
      </rPr>
      <t>23/09R</t>
    </r>
  </si>
  <si>
    <r>
      <t>L</t>
    </r>
    <r>
      <rPr>
        <b/>
        <sz val="10"/>
        <rFont val="Arial"/>
        <family val="2"/>
      </rPr>
      <t>26/09R</t>
    </r>
  </si>
  <si>
    <r>
      <t>L</t>
    </r>
    <r>
      <rPr>
        <b/>
        <sz val="10"/>
        <rFont val="Arial"/>
        <family val="2"/>
      </rPr>
      <t>2/20R</t>
    </r>
  </si>
  <si>
    <r>
      <t>L</t>
    </r>
    <r>
      <rPr>
        <b/>
        <sz val="10"/>
        <rFont val="Arial"/>
        <family val="2"/>
      </rPr>
      <t>9/20R</t>
    </r>
  </si>
  <si>
    <r>
      <t>L</t>
    </r>
    <r>
      <rPr>
        <b/>
        <sz val="10"/>
        <rFont val="Arial"/>
        <family val="2"/>
      </rPr>
      <t>31/23</t>
    </r>
  </si>
  <si>
    <r>
      <t>L</t>
    </r>
    <r>
      <rPr>
        <b/>
        <sz val="10"/>
        <rFont val="Arial"/>
        <family val="2"/>
      </rPr>
      <t>30/23</t>
    </r>
  </si>
  <si>
    <r>
      <t>L</t>
    </r>
    <r>
      <rPr>
        <b/>
        <sz val="10"/>
        <rFont val="Arial"/>
        <family val="2"/>
      </rPr>
      <t>29/23</t>
    </r>
  </si>
  <si>
    <r>
      <t>L</t>
    </r>
    <r>
      <rPr>
        <b/>
        <sz val="10"/>
        <rFont val="Arial"/>
        <family val="2"/>
      </rPr>
      <t>28/23</t>
    </r>
  </si>
  <si>
    <r>
      <t>L</t>
    </r>
    <r>
      <rPr>
        <b/>
        <sz val="10"/>
        <rFont val="Arial"/>
        <family val="2"/>
      </rPr>
      <t>27/23</t>
    </r>
  </si>
  <si>
    <r>
      <t>CWML</t>
    </r>
    <r>
      <rPr>
        <b/>
        <sz val="10"/>
        <rFont val="Arial"/>
        <family val="2"/>
      </rPr>
      <t>S02</t>
    </r>
  </si>
  <si>
    <t>Access Issue</t>
  </si>
  <si>
    <t xml:space="preserve"> </t>
  </si>
  <si>
    <r>
      <t>LFG</t>
    </r>
    <r>
      <rPr>
        <b/>
        <sz val="10"/>
        <rFont val="Arial"/>
        <family val="2"/>
      </rPr>
      <t>24</t>
    </r>
    <r>
      <rPr>
        <sz val="11"/>
        <color theme="1"/>
        <rFont val="Calibri"/>
        <family val="2"/>
        <scheme val="minor"/>
      </rPr>
      <t/>
    </r>
  </si>
  <si>
    <r>
      <t>LFG</t>
    </r>
    <r>
      <rPr>
        <b/>
        <sz val="10"/>
        <rFont val="Arial"/>
        <family val="2"/>
      </rPr>
      <t>25</t>
    </r>
    <r>
      <rPr>
        <sz val="11"/>
        <color theme="1"/>
        <rFont val="Calibri"/>
        <family val="2"/>
        <scheme val="minor"/>
      </rPr>
      <t/>
    </r>
  </si>
  <si>
    <r>
      <t>LFG</t>
    </r>
    <r>
      <rPr>
        <b/>
        <sz val="10"/>
        <rFont val="Arial"/>
        <family val="2"/>
      </rPr>
      <t>26</t>
    </r>
    <r>
      <rPr>
        <sz val="11"/>
        <color theme="1"/>
        <rFont val="Calibri"/>
        <family val="2"/>
        <scheme val="minor"/>
      </rPr>
      <t/>
    </r>
  </si>
  <si>
    <t>Tables S4.1 &amp; S4.6 and Table 3a from the Updated Management Report updated 25 May 2023</t>
  </si>
  <si>
    <t xml:space="preserve">Reporting of leachate levels and landfill gases for the period from    </t>
  </si>
  <si>
    <t>1.5% vol.</t>
  </si>
  <si>
    <t>Date…27/07/2023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</si>
</sst>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0"/>
      <name val="Arial"/>
      <family val="2"/>
    </font>
    <font>
      <sz val="11"/>
      <color theme="1"/>
      <name val="Calibri"/>
      <family val="2"/>
      <scheme val="minor"/>
    </font>
    <font>
      <sz val="11"/>
      <color indexed="8"/>
      <name val="Calibri"/>
      <family val="2"/>
    </font>
    <font>
      <sz val="10"/>
      <name val="Arial"/>
      <family val="2"/>
    </font>
    <font>
      <b/>
      <sz val="10"/>
      <name val="Arial"/>
      <family val="2"/>
    </font>
    <font>
      <sz val="10"/>
      <color indexed="8"/>
      <name val="Arial"/>
      <family val="2"/>
    </font>
    <font>
      <sz val="10"/>
      <color indexed="8"/>
      <name val="Times New Roman"/>
      <family val="1"/>
    </font>
    <font>
      <sz val="10"/>
      <color indexed="12"/>
      <name val="Arial"/>
      <family val="2"/>
    </font>
    <font>
      <b/>
      <sz val="10"/>
      <color indexed="8"/>
      <name val="Arial"/>
      <family val="2"/>
    </font>
    <font>
      <sz val="8"/>
      <name val="Arial"/>
      <family val="2"/>
    </font>
    <font>
      <i/>
      <sz val="10"/>
      <name val="Arial"/>
      <family val="2"/>
    </font>
  </fonts>
  <fills count="7">
    <fill>
      <patternFill patternType="none"/>
    </fill>
    <fill>
      <patternFill patternType="gray125"/>
    </fill>
    <fill>
      <patternFill patternType="solid">
        <fgColor rgb="FFFFFF99"/>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3" tint="0.79998168889431442"/>
        <bgColor indexed="64"/>
      </patternFill>
    </fill>
  </fills>
  <borders count="10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thin">
        <color indexed="64"/>
      </left>
      <right style="thin">
        <color indexed="64"/>
      </right>
      <top style="medium">
        <color indexed="64"/>
      </top>
      <bottom style="thin">
        <color indexed="64"/>
      </bottom>
      <diagonal/>
    </border>
    <border>
      <left/>
      <right style="thin">
        <color indexed="8"/>
      </right>
      <top style="medium">
        <color indexed="64"/>
      </top>
      <bottom style="thin">
        <color indexed="8"/>
      </bottom>
      <diagonal/>
    </border>
    <border>
      <left style="thin">
        <color indexed="8"/>
      </left>
      <right style="medium">
        <color indexed="64"/>
      </right>
      <top style="thin">
        <color indexed="8"/>
      </top>
      <bottom style="thin">
        <color indexed="8"/>
      </bottom>
      <diagonal/>
    </border>
    <border>
      <left style="thin">
        <color indexed="64"/>
      </left>
      <right style="thin">
        <color indexed="64"/>
      </right>
      <top style="thin">
        <color indexed="64"/>
      </top>
      <bottom style="medium">
        <color indexed="64"/>
      </bottom>
      <diagonal/>
    </border>
    <border>
      <left style="medium">
        <color indexed="64"/>
      </left>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8"/>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24994659260841701"/>
      </left>
      <right style="thin">
        <color theme="0" tint="-0.24994659260841701"/>
      </right>
      <top/>
      <bottom style="medium">
        <color indexed="64"/>
      </bottom>
      <diagonal/>
    </border>
    <border>
      <left style="thin">
        <color theme="0" tint="-0.24994659260841701"/>
      </left>
      <right style="medium">
        <color indexed="64"/>
      </right>
      <top/>
      <bottom style="medium">
        <color indexed="64"/>
      </bottom>
      <diagonal/>
    </border>
    <border>
      <left style="medium">
        <color indexed="64"/>
      </left>
      <right style="thin">
        <color theme="0" tint="-0.24994659260841701"/>
      </right>
      <top style="medium">
        <color indexed="64"/>
      </top>
      <bottom style="medium">
        <color indexed="64"/>
      </bottom>
      <diagonal/>
    </border>
    <border>
      <left style="thin">
        <color theme="0" tint="-0.24994659260841701"/>
      </left>
      <right style="thin">
        <color theme="0" tint="-0.24994659260841701"/>
      </right>
      <top style="medium">
        <color indexed="64"/>
      </top>
      <bottom style="medium">
        <color indexed="64"/>
      </bottom>
      <diagonal/>
    </border>
    <border>
      <left style="thin">
        <color theme="0" tint="-0.24994659260841701"/>
      </left>
      <right style="medium">
        <color indexed="64"/>
      </right>
      <top style="medium">
        <color indexed="64"/>
      </top>
      <bottom style="medium">
        <color indexed="64"/>
      </bottom>
      <diagonal/>
    </border>
    <border>
      <left style="thin">
        <color theme="0" tint="-0.34998626667073579"/>
      </left>
      <right/>
      <top/>
      <bottom style="medium">
        <color indexed="64"/>
      </bottom>
      <diagonal/>
    </border>
    <border>
      <left/>
      <right style="thin">
        <color theme="0" tint="-0.34998626667073579"/>
      </right>
      <top/>
      <bottom style="medium">
        <color indexed="64"/>
      </bottom>
      <diagonal/>
    </border>
    <border>
      <left style="thin">
        <color theme="0" tint="-0.34998626667073579"/>
      </left>
      <right style="medium">
        <color indexed="64"/>
      </right>
      <top/>
      <bottom style="medium">
        <color indexed="64"/>
      </bottom>
      <diagonal/>
    </border>
    <border>
      <left style="thin">
        <color theme="0" tint="-0.24994659260841701"/>
      </left>
      <right/>
      <top style="thin">
        <color theme="0" tint="-0.24994659260841701"/>
      </top>
      <bottom style="thin">
        <color indexed="64"/>
      </bottom>
      <diagonal/>
    </border>
    <border>
      <left/>
      <right/>
      <top style="thin">
        <color theme="0" tint="-0.24994659260841701"/>
      </top>
      <bottom style="thin">
        <color indexed="64"/>
      </bottom>
      <diagonal/>
    </border>
    <border>
      <left/>
      <right style="medium">
        <color indexed="64"/>
      </right>
      <top style="thin">
        <color theme="0" tint="-0.24994659260841701"/>
      </top>
      <bottom style="thin">
        <color indexed="64"/>
      </bottom>
      <diagonal/>
    </border>
    <border>
      <left/>
      <right style="thin">
        <color theme="0" tint="-0.24994659260841701"/>
      </right>
      <top/>
      <bottom/>
      <diagonal/>
    </border>
    <border>
      <left style="medium">
        <color indexed="64"/>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medium">
        <color indexed="64"/>
      </left>
      <right style="thin">
        <color theme="0" tint="-0.24994659260841701"/>
      </right>
      <top style="medium">
        <color indexed="64"/>
      </top>
      <bottom style="thin">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medium">
        <color indexed="64"/>
      </top>
      <bottom style="thin">
        <color indexed="64"/>
      </bottom>
      <diagonal/>
    </border>
    <border>
      <left style="thin">
        <color theme="0" tint="-0.24994659260841701"/>
      </left>
      <right style="medium">
        <color indexed="64"/>
      </right>
      <top style="medium">
        <color indexed="64"/>
      </top>
      <bottom style="thin">
        <color indexed="64"/>
      </bottom>
      <diagonal/>
    </border>
    <border>
      <left style="thin">
        <color theme="0" tint="-0.24994659260841701"/>
      </left>
      <right style="medium">
        <color indexed="64"/>
      </right>
      <top/>
      <bottom style="thin">
        <color theme="0" tint="-0.2499465926084170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theme="0" tint="-0.24994659260841701"/>
      </right>
      <top style="medium">
        <color indexed="64"/>
      </top>
      <bottom style="thin">
        <color indexed="64"/>
      </bottom>
      <diagonal/>
    </border>
    <border>
      <left/>
      <right style="thin">
        <color theme="0" tint="-0.24994659260841701"/>
      </right>
      <top/>
      <bottom style="thin">
        <color theme="0" tint="-0.24994659260841701"/>
      </bottom>
      <diagonal/>
    </border>
    <border>
      <left/>
      <right style="thin">
        <color theme="0" tint="-0.24994659260841701"/>
      </right>
      <top style="medium">
        <color indexed="64"/>
      </top>
      <bottom style="medium">
        <color indexed="64"/>
      </bottom>
      <diagonal/>
    </border>
    <border>
      <left style="thin">
        <color theme="0" tint="-0.24994659260841701"/>
      </left>
      <right/>
      <top style="medium">
        <color indexed="64"/>
      </top>
      <bottom style="medium">
        <color indexed="64"/>
      </bottom>
      <diagonal/>
    </border>
    <border>
      <left style="thin">
        <color theme="0" tint="-0.24994659260841701"/>
      </left>
      <right style="thin">
        <color theme="0" tint="-0.249977111117893"/>
      </right>
      <top style="medium">
        <color indexed="64"/>
      </top>
      <bottom style="medium">
        <color indexed="64"/>
      </bottom>
      <diagonal/>
    </border>
    <border>
      <left style="thin">
        <color theme="0" tint="-0.249977111117893"/>
      </left>
      <right style="thin">
        <color theme="0" tint="-0.24994659260841701"/>
      </right>
      <top style="medium">
        <color indexed="64"/>
      </top>
      <bottom style="medium">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medium">
        <color indexed="64"/>
      </top>
      <bottom style="thin">
        <color indexed="8"/>
      </bottom>
      <diagonal/>
    </border>
    <border>
      <left style="thin">
        <color theme="0" tint="-0.24994659260841701"/>
      </left>
      <right/>
      <top/>
      <bottom style="medium">
        <color indexed="64"/>
      </bottom>
      <diagonal/>
    </border>
    <border>
      <left style="medium">
        <color indexed="64"/>
      </left>
      <right style="thin">
        <color indexed="64"/>
      </right>
      <top style="thin">
        <color indexed="8"/>
      </top>
      <bottom style="thin">
        <color indexed="8"/>
      </bottom>
      <diagonal/>
    </border>
    <border>
      <left style="medium">
        <color indexed="64"/>
      </left>
      <right style="thin">
        <color indexed="64"/>
      </right>
      <top style="medium">
        <color indexed="64"/>
      </top>
      <bottom style="thin">
        <color indexed="8"/>
      </bottom>
      <diagonal/>
    </border>
    <border>
      <left style="medium">
        <color indexed="64"/>
      </left>
      <right style="thin">
        <color indexed="64"/>
      </right>
      <top style="thin">
        <color indexed="8"/>
      </top>
      <bottom/>
      <diagonal/>
    </border>
    <border>
      <left style="thin">
        <color indexed="8"/>
      </left>
      <right style="medium">
        <color indexed="64"/>
      </right>
      <top style="medium">
        <color indexed="64"/>
      </top>
      <bottom style="thin">
        <color indexed="8"/>
      </bottom>
      <diagonal/>
    </border>
    <border>
      <left style="thin">
        <color indexed="8"/>
      </left>
      <right style="medium">
        <color indexed="64"/>
      </right>
      <top style="thin">
        <color indexed="8"/>
      </top>
      <bottom style="medium">
        <color indexed="64"/>
      </bottom>
      <diagonal/>
    </border>
    <border>
      <left style="thin">
        <color indexed="8"/>
      </left>
      <right style="thin">
        <color indexed="64"/>
      </right>
      <top style="thin">
        <color indexed="8"/>
      </top>
      <bottom style="medium">
        <color indexed="64"/>
      </bottom>
      <diagonal/>
    </border>
    <border>
      <left style="thin">
        <color indexed="8"/>
      </left>
      <right style="thin">
        <color indexed="64"/>
      </right>
      <top style="thin">
        <color indexed="8"/>
      </top>
      <bottom/>
      <diagonal/>
    </border>
    <border>
      <left style="thin">
        <color indexed="8"/>
      </left>
      <right style="thin">
        <color indexed="64"/>
      </right>
      <top style="thin">
        <color indexed="64"/>
      </top>
      <bottom style="thin">
        <color indexed="64"/>
      </bottom>
      <diagonal/>
    </border>
    <border>
      <left style="medium">
        <color indexed="64"/>
      </left>
      <right style="thin">
        <color indexed="8"/>
      </right>
      <top style="thin">
        <color indexed="64"/>
      </top>
      <bottom style="thin">
        <color indexed="64"/>
      </bottom>
      <diagonal/>
    </border>
    <border>
      <left style="thin">
        <color indexed="64"/>
      </left>
      <right style="thin">
        <color indexed="8"/>
      </right>
      <top style="medium">
        <color indexed="64"/>
      </top>
      <bottom style="thin">
        <color indexed="8"/>
      </bottom>
      <diagonal/>
    </border>
    <border>
      <left style="medium">
        <color indexed="64"/>
      </left>
      <right style="thin">
        <color indexed="8"/>
      </right>
      <top style="medium">
        <color indexed="64"/>
      </top>
      <bottom style="thin">
        <color indexed="64"/>
      </bottom>
      <diagonal/>
    </border>
    <border>
      <left style="thin">
        <color indexed="8"/>
      </left>
      <right style="medium">
        <color indexed="64"/>
      </right>
      <top style="medium">
        <color indexed="64"/>
      </top>
      <bottom/>
      <diagonal/>
    </border>
    <border>
      <left style="thin">
        <color indexed="8"/>
      </left>
      <right style="medium">
        <color indexed="64"/>
      </right>
      <top style="thin">
        <color indexed="8"/>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theme="0" tint="-0.24994659260841701"/>
      </right>
      <top/>
      <bottom style="medium">
        <color indexed="64"/>
      </bottom>
      <diagonal/>
    </border>
    <border>
      <left/>
      <right style="thin">
        <color indexed="8"/>
      </right>
      <top style="thin">
        <color indexed="8"/>
      </top>
      <bottom style="medium">
        <color indexed="64"/>
      </bottom>
      <diagonal/>
    </border>
    <border>
      <left style="thin">
        <color indexed="8"/>
      </left>
      <right/>
      <top style="thin">
        <color indexed="8"/>
      </top>
      <bottom style="medium">
        <color indexed="64"/>
      </bottom>
      <diagonal/>
    </border>
  </borders>
  <cellStyleXfs count="2">
    <xf numFmtId="0" fontId="0" fillId="0" borderId="0"/>
    <xf numFmtId="0" fontId="2" fillId="0" borderId="0"/>
  </cellStyleXfs>
  <cellXfs count="250">
    <xf numFmtId="0" fontId="0" fillId="0" borderId="0" xfId="0"/>
    <xf numFmtId="0" fontId="3" fillId="0" borderId="0" xfId="1" applyFont="1"/>
    <xf numFmtId="2" fontId="3" fillId="0" borderId="0" xfId="1" applyNumberFormat="1" applyFont="1" applyAlignment="1">
      <alignment horizontal="center"/>
    </xf>
    <xf numFmtId="2" fontId="3" fillId="0" borderId="0" xfId="1" applyNumberFormat="1" applyFont="1"/>
    <xf numFmtId="0" fontId="3" fillId="0" borderId="0" xfId="1" applyFont="1" applyAlignment="1">
      <alignment horizontal="center"/>
    </xf>
    <xf numFmtId="0" fontId="3" fillId="0" borderId="0" xfId="0" applyFont="1" applyAlignment="1">
      <alignment vertical="center" wrapText="1"/>
    </xf>
    <xf numFmtId="2" fontId="3" fillId="3" borderId="8" xfId="1" applyNumberFormat="1" applyFont="1" applyFill="1" applyBorder="1" applyAlignment="1">
      <alignment horizontal="center"/>
    </xf>
    <xf numFmtId="2" fontId="3" fillId="3" borderId="9" xfId="1" applyNumberFormat="1" applyFont="1" applyFill="1" applyBorder="1" applyAlignment="1">
      <alignment horizontal="center"/>
    </xf>
    <xf numFmtId="2" fontId="3" fillId="3" borderId="1" xfId="1" applyNumberFormat="1" applyFont="1" applyFill="1" applyBorder="1" applyAlignment="1">
      <alignment horizontal="center"/>
    </xf>
    <xf numFmtId="2" fontId="3" fillId="3" borderId="5" xfId="1" applyNumberFormat="1" applyFont="1" applyFill="1" applyBorder="1" applyAlignment="1">
      <alignment horizontal="center"/>
    </xf>
    <xf numFmtId="164" fontId="0" fillId="4" borderId="15" xfId="0" applyNumberFormat="1" applyFill="1" applyBorder="1" applyAlignment="1">
      <alignment horizontal="center"/>
    </xf>
    <xf numFmtId="164" fontId="0" fillId="4" borderId="10" xfId="0" applyNumberFormat="1" applyFill="1" applyBorder="1" applyAlignment="1">
      <alignment horizontal="center"/>
    </xf>
    <xf numFmtId="1" fontId="0" fillId="4" borderId="10" xfId="0" applyNumberFormat="1" applyFill="1" applyBorder="1" applyAlignment="1">
      <alignment horizontal="center"/>
    </xf>
    <xf numFmtId="164" fontId="0" fillId="4" borderId="17" xfId="0" applyNumberFormat="1" applyFill="1" applyBorder="1" applyAlignment="1">
      <alignment horizontal="center"/>
    </xf>
    <xf numFmtId="164" fontId="0" fillId="4" borderId="7" xfId="0" applyNumberFormat="1" applyFill="1" applyBorder="1" applyAlignment="1">
      <alignment horizontal="center"/>
    </xf>
    <xf numFmtId="1" fontId="0" fillId="4" borderId="7" xfId="0" applyNumberFormat="1" applyFill="1" applyBorder="1" applyAlignment="1">
      <alignment horizontal="center"/>
    </xf>
    <xf numFmtId="2" fontId="0" fillId="4" borderId="25" xfId="0" applyNumberFormat="1" applyFill="1" applyBorder="1" applyAlignment="1">
      <alignment horizontal="center"/>
    </xf>
    <xf numFmtId="0" fontId="3" fillId="6" borderId="14" xfId="1" applyFont="1" applyFill="1" applyBorder="1"/>
    <xf numFmtId="2" fontId="3" fillId="6" borderId="1" xfId="1" applyNumberFormat="1" applyFont="1" applyFill="1" applyBorder="1" applyAlignment="1">
      <alignment horizontal="center"/>
    </xf>
    <xf numFmtId="2" fontId="3" fillId="6" borderId="7" xfId="1" applyNumberFormat="1" applyFont="1" applyFill="1" applyBorder="1" applyAlignment="1">
      <alignment horizontal="center"/>
    </xf>
    <xf numFmtId="2" fontId="3" fillId="6" borderId="2" xfId="1" applyNumberFormat="1" applyFont="1" applyFill="1" applyBorder="1" applyAlignment="1">
      <alignment horizontal="center"/>
    </xf>
    <xf numFmtId="2" fontId="3" fillId="6" borderId="12" xfId="1" applyNumberFormat="1" applyFont="1" applyFill="1" applyBorder="1" applyAlignment="1">
      <alignment horizontal="center"/>
    </xf>
    <xf numFmtId="0" fontId="3" fillId="6" borderId="24" xfId="1" applyFont="1" applyFill="1" applyBorder="1"/>
    <xf numFmtId="2" fontId="3" fillId="6" borderId="17" xfId="1" applyNumberFormat="1" applyFont="1" applyFill="1" applyBorder="1" applyAlignment="1">
      <alignment horizontal="center"/>
    </xf>
    <xf numFmtId="2" fontId="3" fillId="6" borderId="19" xfId="1" applyNumberFormat="1" applyFont="1" applyFill="1" applyBorder="1" applyAlignment="1">
      <alignment horizontal="center"/>
    </xf>
    <xf numFmtId="2" fontId="3" fillId="6" borderId="13" xfId="1" applyNumberFormat="1" applyFont="1" applyFill="1" applyBorder="1" applyAlignment="1">
      <alignment horizontal="center"/>
    </xf>
    <xf numFmtId="164" fontId="3" fillId="5" borderId="17" xfId="0" applyNumberFormat="1" applyFont="1" applyFill="1" applyBorder="1" applyAlignment="1">
      <alignment horizontal="center"/>
    </xf>
    <xf numFmtId="164" fontId="3" fillId="5" borderId="7" xfId="0" applyNumberFormat="1" applyFont="1" applyFill="1" applyBorder="1" applyAlignment="1">
      <alignment horizontal="center"/>
    </xf>
    <xf numFmtId="1" fontId="3" fillId="5" borderId="7" xfId="0" applyNumberFormat="1" applyFont="1" applyFill="1" applyBorder="1" applyAlignment="1">
      <alignment horizontal="center"/>
    </xf>
    <xf numFmtId="2" fontId="3" fillId="5" borderId="25" xfId="0" applyNumberFormat="1" applyFont="1" applyFill="1" applyBorder="1" applyAlignment="1">
      <alignment horizontal="center"/>
    </xf>
    <xf numFmtId="164" fontId="3" fillId="5" borderId="17" xfId="1" applyNumberFormat="1" applyFont="1" applyFill="1" applyBorder="1" applyAlignment="1">
      <alignment horizontal="center"/>
    </xf>
    <xf numFmtId="164" fontId="3" fillId="5" borderId="7" xfId="1" applyNumberFormat="1" applyFont="1" applyFill="1" applyBorder="1" applyAlignment="1">
      <alignment horizontal="center"/>
    </xf>
    <xf numFmtId="0" fontId="3" fillId="5" borderId="7" xfId="1" applyFont="1" applyFill="1" applyBorder="1" applyAlignment="1">
      <alignment horizontal="center"/>
    </xf>
    <xf numFmtId="2" fontId="3" fillId="5" borderId="25" xfId="1" applyNumberFormat="1" applyFont="1" applyFill="1" applyBorder="1" applyAlignment="1">
      <alignment horizontal="center"/>
    </xf>
    <xf numFmtId="164" fontId="3" fillId="5" borderId="19" xfId="1" applyNumberFormat="1" applyFont="1" applyFill="1" applyBorder="1" applyAlignment="1">
      <alignment horizontal="center"/>
    </xf>
    <xf numFmtId="164" fontId="3" fillId="5" borderId="13" xfId="1" applyNumberFormat="1" applyFont="1" applyFill="1" applyBorder="1" applyAlignment="1">
      <alignment horizontal="center"/>
    </xf>
    <xf numFmtId="0" fontId="3" fillId="5" borderId="13" xfId="1" applyFont="1" applyFill="1" applyBorder="1" applyAlignment="1">
      <alignment horizontal="center"/>
    </xf>
    <xf numFmtId="2" fontId="3" fillId="5" borderId="27" xfId="1" applyNumberFormat="1" applyFont="1" applyFill="1" applyBorder="1" applyAlignment="1">
      <alignment horizontal="center"/>
    </xf>
    <xf numFmtId="0" fontId="5" fillId="0" borderId="0" xfId="0" applyFont="1"/>
    <xf numFmtId="0" fontId="3" fillId="0" borderId="0" xfId="0" applyFont="1"/>
    <xf numFmtId="2" fontId="3" fillId="0" borderId="0" xfId="0" applyNumberFormat="1" applyFont="1"/>
    <xf numFmtId="0" fontId="7" fillId="0" borderId="0" xfId="0" applyFont="1"/>
    <xf numFmtId="0" fontId="3" fillId="6" borderId="45" xfId="1" applyFont="1" applyFill="1" applyBorder="1" applyAlignment="1">
      <alignment horizontal="center" vertical="center" wrapText="1"/>
    </xf>
    <xf numFmtId="0" fontId="0" fillId="3" borderId="45" xfId="1" applyFont="1" applyFill="1" applyBorder="1" applyAlignment="1">
      <alignment horizontal="center" vertical="center" wrapText="1"/>
    </xf>
    <xf numFmtId="0" fontId="3" fillId="3" borderId="45" xfId="1" applyFont="1" applyFill="1" applyBorder="1" applyAlignment="1">
      <alignment horizontal="center" vertical="center" wrapText="1"/>
    </xf>
    <xf numFmtId="0" fontId="4" fillId="0" borderId="47" xfId="1" applyFont="1" applyBorder="1"/>
    <xf numFmtId="0" fontId="4" fillId="0" borderId="48" xfId="1" applyFont="1" applyBorder="1" applyAlignment="1">
      <alignment horizontal="center" textRotation="90"/>
    </xf>
    <xf numFmtId="2" fontId="4" fillId="0" borderId="48" xfId="1" applyNumberFormat="1" applyFont="1" applyBorder="1" applyAlignment="1">
      <alignment horizontal="center" textRotation="90"/>
    </xf>
    <xf numFmtId="2" fontId="4" fillId="0" borderId="49" xfId="1" applyNumberFormat="1" applyFont="1" applyBorder="1" applyAlignment="1">
      <alignment horizontal="center" textRotation="90"/>
    </xf>
    <xf numFmtId="0" fontId="8" fillId="2" borderId="0" xfId="0" applyFont="1" applyFill="1" applyAlignment="1">
      <alignment horizontal="left"/>
    </xf>
    <xf numFmtId="0" fontId="4" fillId="2" borderId="0" xfId="1" applyFont="1" applyFill="1"/>
    <xf numFmtId="0" fontId="8" fillId="2" borderId="0" xfId="0" applyFont="1" applyFill="1" applyAlignment="1">
      <alignment horizontal="center"/>
    </xf>
    <xf numFmtId="0" fontId="3" fillId="2" borderId="50"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5" fillId="0" borderId="0" xfId="0" applyFont="1" applyAlignment="1">
      <alignment horizontal="center"/>
    </xf>
    <xf numFmtId="0" fontId="4" fillId="2" borderId="0" xfId="0" applyFont="1" applyFill="1" applyAlignment="1">
      <alignment horizontal="center"/>
    </xf>
    <xf numFmtId="2" fontId="3" fillId="3" borderId="3" xfId="1" applyNumberFormat="1" applyFont="1" applyFill="1" applyBorder="1" applyAlignment="1">
      <alignment horizontal="center"/>
    </xf>
    <xf numFmtId="2" fontId="3" fillId="3" borderId="6" xfId="1" applyNumberFormat="1" applyFont="1" applyFill="1" applyBorder="1" applyAlignment="1">
      <alignment horizontal="center"/>
    </xf>
    <xf numFmtId="164" fontId="0" fillId="4" borderId="21" xfId="0" applyNumberFormat="1" applyFill="1" applyBorder="1" applyAlignment="1">
      <alignment horizontal="center"/>
    </xf>
    <xf numFmtId="164" fontId="0" fillId="4" borderId="22" xfId="0" applyNumberFormat="1" applyFill="1" applyBorder="1" applyAlignment="1">
      <alignment horizontal="center"/>
    </xf>
    <xf numFmtId="1" fontId="0" fillId="4" borderId="22" xfId="0" applyNumberFormat="1" applyFill="1" applyBorder="1" applyAlignment="1">
      <alignment horizontal="center"/>
    </xf>
    <xf numFmtId="2" fontId="0" fillId="4" borderId="39" xfId="0" applyNumberFormat="1" applyFill="1" applyBorder="1" applyAlignment="1">
      <alignment horizontal="center"/>
    </xf>
    <xf numFmtId="2" fontId="3" fillId="3" borderId="7" xfId="1" applyNumberFormat="1" applyFont="1" applyFill="1" applyBorder="1" applyAlignment="1">
      <alignment horizontal="center"/>
    </xf>
    <xf numFmtId="2" fontId="0" fillId="4" borderId="7" xfId="0" applyNumberFormat="1" applyFill="1" applyBorder="1" applyAlignment="1">
      <alignment horizontal="center"/>
    </xf>
    <xf numFmtId="2" fontId="3" fillId="3" borderId="13" xfId="1" applyNumberFormat="1" applyFont="1" applyFill="1" applyBorder="1" applyAlignment="1">
      <alignment horizontal="center"/>
    </xf>
    <xf numFmtId="2" fontId="3" fillId="3" borderId="11" xfId="1" applyNumberFormat="1" applyFont="1" applyFill="1" applyBorder="1" applyAlignment="1">
      <alignment horizontal="center"/>
    </xf>
    <xf numFmtId="2" fontId="3" fillId="3" borderId="2" xfId="1" applyNumberFormat="1" applyFont="1" applyFill="1" applyBorder="1" applyAlignment="1">
      <alignment horizontal="center"/>
    </xf>
    <xf numFmtId="2" fontId="3" fillId="3" borderId="4" xfId="1" applyNumberFormat="1" applyFont="1" applyFill="1" applyBorder="1" applyAlignment="1">
      <alignment horizontal="center"/>
    </xf>
    <xf numFmtId="2" fontId="3" fillId="3" borderId="68" xfId="1" applyNumberFormat="1" applyFont="1" applyFill="1" applyBorder="1" applyAlignment="1">
      <alignment horizontal="center"/>
    </xf>
    <xf numFmtId="2" fontId="3" fillId="3" borderId="69" xfId="1" applyNumberFormat="1" applyFont="1" applyFill="1" applyBorder="1" applyAlignment="1">
      <alignment horizontal="center"/>
    </xf>
    <xf numFmtId="0" fontId="0" fillId="3" borderId="71" xfId="1" applyFont="1" applyFill="1" applyBorder="1"/>
    <xf numFmtId="0" fontId="0" fillId="3" borderId="24" xfId="1" applyFont="1" applyFill="1" applyBorder="1"/>
    <xf numFmtId="0" fontId="0" fillId="3" borderId="26" xfId="1" applyFont="1" applyFill="1" applyBorder="1"/>
    <xf numFmtId="0" fontId="0" fillId="6" borderId="14" xfId="1" applyFont="1" applyFill="1" applyBorder="1"/>
    <xf numFmtId="2" fontId="3" fillId="6" borderId="22" xfId="1" applyNumberFormat="1" applyFont="1" applyFill="1" applyBorder="1" applyAlignment="1">
      <alignment horizontal="center"/>
    </xf>
    <xf numFmtId="0" fontId="0" fillId="6" borderId="24" xfId="1" applyFont="1" applyFill="1" applyBorder="1"/>
    <xf numFmtId="164" fontId="3" fillId="5" borderId="21" xfId="1" applyNumberFormat="1" applyFont="1" applyFill="1" applyBorder="1" applyAlignment="1">
      <alignment horizontal="center"/>
    </xf>
    <xf numFmtId="164" fontId="3" fillId="5" borderId="22" xfId="1" applyNumberFormat="1" applyFont="1" applyFill="1" applyBorder="1" applyAlignment="1">
      <alignment horizontal="center"/>
    </xf>
    <xf numFmtId="0" fontId="3" fillId="5" borderId="22" xfId="1" applyFont="1" applyFill="1" applyBorder="1" applyAlignment="1">
      <alignment horizontal="center"/>
    </xf>
    <xf numFmtId="2" fontId="3" fillId="5" borderId="39" xfId="1" applyNumberFormat="1" applyFont="1" applyFill="1" applyBorder="1" applyAlignment="1">
      <alignment horizontal="center"/>
    </xf>
    <xf numFmtId="2" fontId="3" fillId="6" borderId="74" xfId="1" applyNumberFormat="1" applyFont="1" applyFill="1" applyBorder="1" applyAlignment="1">
      <alignment horizontal="center"/>
    </xf>
    <xf numFmtId="0" fontId="0" fillId="6" borderId="73" xfId="1" applyFont="1" applyFill="1" applyBorder="1"/>
    <xf numFmtId="0" fontId="0" fillId="6" borderId="26" xfId="1" applyFont="1" applyFill="1" applyBorder="1"/>
    <xf numFmtId="0" fontId="4" fillId="0" borderId="77" xfId="1" applyFont="1" applyBorder="1" applyAlignment="1">
      <alignment horizontal="center" textRotation="90"/>
    </xf>
    <xf numFmtId="0" fontId="4" fillId="0" borderId="79" xfId="1" applyFont="1" applyBorder="1" applyAlignment="1">
      <alignment horizontal="center" textRotation="90"/>
    </xf>
    <xf numFmtId="2" fontId="4" fillId="0" borderId="78" xfId="1" applyNumberFormat="1" applyFont="1" applyBorder="1" applyAlignment="1">
      <alignment horizontal="center" textRotation="90"/>
    </xf>
    <xf numFmtId="0" fontId="4" fillId="0" borderId="80" xfId="1" applyFont="1" applyBorder="1" applyAlignment="1">
      <alignment horizontal="center" textRotation="90"/>
    </xf>
    <xf numFmtId="2" fontId="3" fillId="4" borderId="11" xfId="1" applyNumberFormat="1" applyFont="1" applyFill="1" applyBorder="1" applyAlignment="1">
      <alignment horizontal="center"/>
    </xf>
    <xf numFmtId="2" fontId="3" fillId="4" borderId="2" xfId="1" applyNumberFormat="1" applyFont="1" applyFill="1" applyBorder="1" applyAlignment="1">
      <alignment horizontal="center"/>
    </xf>
    <xf numFmtId="2" fontId="3" fillId="4" borderId="4" xfId="1" applyNumberFormat="1" applyFont="1" applyFill="1" applyBorder="1" applyAlignment="1">
      <alignment horizontal="center"/>
    </xf>
    <xf numFmtId="2" fontId="3" fillId="4" borderId="68" xfId="1" applyNumberFormat="1" applyFont="1" applyFill="1" applyBorder="1" applyAlignment="1">
      <alignment horizontal="center"/>
    </xf>
    <xf numFmtId="2" fontId="3" fillId="4" borderId="69" xfId="1" applyNumberFormat="1" applyFont="1" applyFill="1" applyBorder="1" applyAlignment="1">
      <alignment horizontal="center"/>
    </xf>
    <xf numFmtId="0" fontId="0" fillId="3" borderId="47" xfId="1" applyFont="1" applyFill="1" applyBorder="1" applyAlignment="1">
      <alignment horizontal="center" vertical="center" wrapText="1"/>
    </xf>
    <xf numFmtId="0" fontId="3" fillId="3" borderId="83" xfId="1" applyFont="1" applyFill="1" applyBorder="1" applyAlignment="1">
      <alignment horizontal="center" vertical="center" wrapText="1"/>
    </xf>
    <xf numFmtId="0" fontId="3" fillId="6" borderId="46" xfId="1" applyFont="1" applyFill="1" applyBorder="1" applyAlignment="1">
      <alignment horizontal="center" vertical="center" wrapText="1"/>
    </xf>
    <xf numFmtId="2" fontId="3" fillId="6" borderId="68" xfId="1" applyNumberFormat="1" applyFont="1" applyFill="1" applyBorder="1" applyAlignment="1">
      <alignment horizontal="center"/>
    </xf>
    <xf numFmtId="2" fontId="3" fillId="6" borderId="69" xfId="1" applyNumberFormat="1" applyFont="1" applyFill="1" applyBorder="1" applyAlignment="1">
      <alignment horizontal="center"/>
    </xf>
    <xf numFmtId="2" fontId="3" fillId="5" borderId="2" xfId="1" applyNumberFormat="1" applyFont="1" applyFill="1" applyBorder="1" applyAlignment="1">
      <alignment horizontal="center"/>
    </xf>
    <xf numFmtId="2" fontId="3" fillId="5" borderId="68" xfId="1" applyNumberFormat="1" applyFont="1" applyFill="1" applyBorder="1" applyAlignment="1">
      <alignment horizontal="center"/>
    </xf>
    <xf numFmtId="2" fontId="3" fillId="5" borderId="69" xfId="1" applyNumberFormat="1" applyFont="1" applyFill="1" applyBorder="1" applyAlignment="1">
      <alignment horizontal="center"/>
    </xf>
    <xf numFmtId="2" fontId="3" fillId="5" borderId="4" xfId="1" applyNumberFormat="1" applyFont="1" applyFill="1" applyBorder="1" applyAlignment="1">
      <alignment horizontal="center"/>
    </xf>
    <xf numFmtId="0" fontId="0" fillId="3" borderId="70" xfId="1" applyFont="1" applyFill="1" applyBorder="1"/>
    <xf numFmtId="0" fontId="0" fillId="3" borderId="72" xfId="1" applyFont="1" applyFill="1" applyBorder="1"/>
    <xf numFmtId="14" fontId="3" fillId="6" borderId="84" xfId="1" applyNumberFormat="1" applyFont="1" applyFill="1" applyBorder="1"/>
    <xf numFmtId="2" fontId="3" fillId="5" borderId="74" xfId="1" applyNumberFormat="1" applyFont="1" applyFill="1" applyBorder="1" applyAlignment="1">
      <alignment horizontal="center"/>
    </xf>
    <xf numFmtId="14" fontId="3" fillId="6" borderId="17" xfId="1" applyNumberFormat="1" applyFont="1" applyFill="1" applyBorder="1"/>
    <xf numFmtId="14" fontId="3" fillId="3" borderId="85" xfId="1" applyNumberFormat="1" applyFont="1" applyFill="1" applyBorder="1"/>
    <xf numFmtId="14" fontId="0" fillId="3" borderId="84" xfId="1" applyNumberFormat="1" applyFont="1" applyFill="1" applyBorder="1"/>
    <xf numFmtId="14" fontId="3" fillId="3" borderId="84" xfId="1" applyNumberFormat="1" applyFont="1" applyFill="1" applyBorder="1"/>
    <xf numFmtId="14" fontId="3" fillId="3" borderId="86" xfId="1" applyNumberFormat="1" applyFont="1" applyFill="1" applyBorder="1"/>
    <xf numFmtId="14" fontId="0" fillId="3" borderId="17" xfId="1" applyNumberFormat="1" applyFont="1" applyFill="1" applyBorder="1"/>
    <xf numFmtId="14" fontId="0" fillId="3" borderId="19" xfId="1" applyNumberFormat="1" applyFont="1" applyFill="1" applyBorder="1"/>
    <xf numFmtId="2" fontId="3" fillId="6" borderId="4" xfId="1" applyNumberFormat="1" applyFont="1" applyFill="1" applyBorder="1" applyAlignment="1">
      <alignment horizontal="center"/>
    </xf>
    <xf numFmtId="164" fontId="3" fillId="5" borderId="21" xfId="0" applyNumberFormat="1" applyFont="1" applyFill="1" applyBorder="1" applyAlignment="1">
      <alignment horizontal="center"/>
    </xf>
    <xf numFmtId="164" fontId="3" fillId="5" borderId="22" xfId="0" applyNumberFormat="1" applyFont="1" applyFill="1" applyBorder="1" applyAlignment="1">
      <alignment horizontal="center"/>
    </xf>
    <xf numFmtId="1" fontId="3" fillId="5" borderId="22" xfId="0" applyNumberFormat="1" applyFont="1" applyFill="1" applyBorder="1" applyAlignment="1">
      <alignment horizontal="center"/>
    </xf>
    <xf numFmtId="2" fontId="3" fillId="5" borderId="39" xfId="0" applyNumberFormat="1" applyFont="1" applyFill="1" applyBorder="1" applyAlignment="1">
      <alignment horizontal="center"/>
    </xf>
    <xf numFmtId="2" fontId="0" fillId="4" borderId="38" xfId="0" applyNumberFormat="1" applyFill="1" applyBorder="1" applyAlignment="1">
      <alignment horizontal="center"/>
    </xf>
    <xf numFmtId="2" fontId="3" fillId="6" borderId="15" xfId="1" applyNumberFormat="1" applyFont="1" applyFill="1" applyBorder="1" applyAlignment="1">
      <alignment horizontal="center"/>
    </xf>
    <xf numFmtId="2" fontId="3" fillId="6" borderId="11" xfId="1" applyNumberFormat="1" applyFont="1" applyFill="1" applyBorder="1" applyAlignment="1">
      <alignment horizontal="center"/>
    </xf>
    <xf numFmtId="2" fontId="3" fillId="6" borderId="87" xfId="1" applyNumberFormat="1" applyFont="1" applyFill="1" applyBorder="1" applyAlignment="1">
      <alignment horizontal="center"/>
    </xf>
    <xf numFmtId="2" fontId="3" fillId="6" borderId="88" xfId="1" applyNumberFormat="1" applyFont="1" applyFill="1" applyBorder="1" applyAlignment="1">
      <alignment horizontal="center"/>
    </xf>
    <xf numFmtId="2" fontId="3" fillId="6" borderId="8" xfId="1" applyNumberFormat="1" applyFont="1" applyFill="1" applyBorder="1" applyAlignment="1">
      <alignment horizontal="center"/>
    </xf>
    <xf numFmtId="2" fontId="3" fillId="5" borderId="11" xfId="1" applyNumberFormat="1" applyFont="1" applyFill="1" applyBorder="1" applyAlignment="1">
      <alignment horizontal="center"/>
    </xf>
    <xf numFmtId="14" fontId="0" fillId="6" borderId="84" xfId="1" applyNumberFormat="1" applyFont="1" applyFill="1" applyBorder="1"/>
    <xf numFmtId="14" fontId="3" fillId="6" borderId="86" xfId="1" applyNumberFormat="1" applyFont="1" applyFill="1" applyBorder="1"/>
    <xf numFmtId="14" fontId="0" fillId="6" borderId="17" xfId="1" applyNumberFormat="1" applyFont="1" applyFill="1" applyBorder="1"/>
    <xf numFmtId="14" fontId="0" fillId="6" borderId="21" xfId="1" applyNumberFormat="1" applyFont="1" applyFill="1" applyBorder="1"/>
    <xf numFmtId="14" fontId="0" fillId="6" borderId="19" xfId="1" applyNumberFormat="1" applyFont="1" applyFill="1" applyBorder="1"/>
    <xf numFmtId="0" fontId="0" fillId="4" borderId="16" xfId="0" applyFill="1" applyBorder="1" applyAlignment="1">
      <alignment horizontal="center"/>
    </xf>
    <xf numFmtId="0" fontId="0" fillId="4" borderId="18" xfId="0" applyFill="1" applyBorder="1" applyAlignment="1">
      <alignment horizontal="center"/>
    </xf>
    <xf numFmtId="0" fontId="0" fillId="4" borderId="23" xfId="0" applyFill="1" applyBorder="1" applyAlignment="1">
      <alignment horizontal="center"/>
    </xf>
    <xf numFmtId="0" fontId="3" fillId="5" borderId="18" xfId="0" applyFont="1" applyFill="1" applyBorder="1" applyAlignment="1">
      <alignment horizontal="center"/>
    </xf>
    <xf numFmtId="0" fontId="3" fillId="5" borderId="23" xfId="0" applyFont="1" applyFill="1" applyBorder="1" applyAlignment="1">
      <alignment horizontal="center"/>
    </xf>
    <xf numFmtId="0" fontId="3" fillId="5" borderId="18" xfId="1" applyFont="1" applyFill="1" applyBorder="1" applyAlignment="1">
      <alignment horizontal="center"/>
    </xf>
    <xf numFmtId="0" fontId="3" fillId="5" borderId="23" xfId="1" applyFont="1" applyFill="1" applyBorder="1" applyAlignment="1">
      <alignment horizontal="center"/>
    </xf>
    <xf numFmtId="0" fontId="3" fillId="5" borderId="20" xfId="1" applyFont="1" applyFill="1" applyBorder="1" applyAlignment="1">
      <alignment horizontal="center"/>
    </xf>
    <xf numFmtId="2" fontId="3" fillId="6" borderId="82" xfId="1" applyNumberFormat="1" applyFont="1" applyFill="1" applyBorder="1" applyAlignment="1">
      <alignment horizontal="center"/>
    </xf>
    <xf numFmtId="2" fontId="3" fillId="6" borderId="81" xfId="1" applyNumberFormat="1" applyFont="1" applyFill="1" applyBorder="1" applyAlignment="1">
      <alignment horizontal="center"/>
    </xf>
    <xf numFmtId="2" fontId="3" fillId="6" borderId="89" xfId="1" applyNumberFormat="1" applyFont="1" applyFill="1" applyBorder="1" applyAlignment="1">
      <alignment horizontal="center"/>
    </xf>
    <xf numFmtId="164" fontId="3" fillId="0" borderId="0" xfId="1" applyNumberFormat="1" applyFont="1" applyAlignment="1">
      <alignment horizontal="center"/>
    </xf>
    <xf numFmtId="1" fontId="3" fillId="5" borderId="7" xfId="1" applyNumberFormat="1" applyFont="1" applyFill="1" applyBorder="1" applyAlignment="1">
      <alignment horizontal="center"/>
    </xf>
    <xf numFmtId="1" fontId="3" fillId="5" borderId="22" xfId="1" applyNumberFormat="1" applyFont="1" applyFill="1" applyBorder="1" applyAlignment="1">
      <alignment horizontal="center"/>
    </xf>
    <xf numFmtId="1" fontId="3" fillId="5" borderId="13" xfId="1" applyNumberFormat="1" applyFont="1" applyFill="1" applyBorder="1" applyAlignment="1">
      <alignment horizontal="center"/>
    </xf>
    <xf numFmtId="2" fontId="3" fillId="3" borderId="81" xfId="1" applyNumberFormat="1" applyFont="1" applyFill="1" applyBorder="1" applyAlignment="1">
      <alignment horizontal="center"/>
    </xf>
    <xf numFmtId="2" fontId="3" fillId="3" borderId="90" xfId="1" applyNumberFormat="1" applyFont="1" applyFill="1" applyBorder="1" applyAlignment="1">
      <alignment horizontal="center"/>
    </xf>
    <xf numFmtId="2" fontId="3" fillId="3" borderId="91" xfId="1" applyNumberFormat="1" applyFont="1" applyFill="1" applyBorder="1" applyAlignment="1">
      <alignment horizontal="center"/>
    </xf>
    <xf numFmtId="2" fontId="3" fillId="3" borderId="92" xfId="1" applyNumberFormat="1" applyFont="1" applyFill="1" applyBorder="1" applyAlignment="1">
      <alignment horizontal="center"/>
    </xf>
    <xf numFmtId="2" fontId="3" fillId="3" borderId="93" xfId="1" applyNumberFormat="1" applyFont="1" applyFill="1" applyBorder="1" applyAlignment="1">
      <alignment horizontal="center"/>
    </xf>
    <xf numFmtId="2" fontId="0" fillId="4" borderId="4" xfId="1" applyNumberFormat="1" applyFont="1" applyFill="1" applyBorder="1" applyAlignment="1">
      <alignment horizontal="center"/>
    </xf>
    <xf numFmtId="2" fontId="0" fillId="4" borderId="68" xfId="1" applyNumberFormat="1" applyFont="1" applyFill="1" applyBorder="1" applyAlignment="1">
      <alignment horizontal="center"/>
    </xf>
    <xf numFmtId="2" fontId="0" fillId="5" borderId="2" xfId="1" applyNumberFormat="1" applyFont="1" applyFill="1" applyBorder="1" applyAlignment="1">
      <alignment horizontal="center"/>
    </xf>
    <xf numFmtId="0" fontId="0" fillId="6" borderId="32" xfId="1" applyFont="1" applyFill="1" applyBorder="1"/>
    <xf numFmtId="14" fontId="0" fillId="6" borderId="85" xfId="1" applyNumberFormat="1" applyFont="1" applyFill="1" applyBorder="1"/>
    <xf numFmtId="164" fontId="3" fillId="5" borderId="15" xfId="0" applyNumberFormat="1" applyFont="1" applyFill="1" applyBorder="1" applyAlignment="1">
      <alignment horizontal="center"/>
    </xf>
    <xf numFmtId="164" fontId="3" fillId="5" borderId="10" xfId="0" applyNumberFormat="1" applyFont="1" applyFill="1" applyBorder="1" applyAlignment="1">
      <alignment horizontal="center"/>
    </xf>
    <xf numFmtId="1" fontId="3" fillId="5" borderId="10" xfId="0" applyNumberFormat="1" applyFont="1" applyFill="1" applyBorder="1" applyAlignment="1">
      <alignment horizontal="center"/>
    </xf>
    <xf numFmtId="2" fontId="3" fillId="5" borderId="38" xfId="0" applyNumberFormat="1" applyFont="1" applyFill="1" applyBorder="1" applyAlignment="1">
      <alignment horizontal="center"/>
    </xf>
    <xf numFmtId="0" fontId="3" fillId="5" borderId="16" xfId="0" applyFont="1" applyFill="1" applyBorder="1" applyAlignment="1">
      <alignment horizontal="center"/>
    </xf>
    <xf numFmtId="2" fontId="3" fillId="3" borderId="94" xfId="1" applyNumberFormat="1" applyFont="1" applyFill="1" applyBorder="1" applyAlignment="1">
      <alignment horizontal="center"/>
    </xf>
    <xf numFmtId="2" fontId="3" fillId="3" borderId="95" xfId="1" applyNumberFormat="1" applyFont="1" applyFill="1" applyBorder="1" applyAlignment="1">
      <alignment horizontal="center"/>
    </xf>
    <xf numFmtId="2" fontId="3" fillId="3" borderId="96" xfId="1" applyNumberFormat="1" applyFont="1" applyFill="1" applyBorder="1" applyAlignment="1">
      <alignment horizontal="center"/>
    </xf>
    <xf numFmtId="0" fontId="0" fillId="3" borderId="73" xfId="1" applyFont="1" applyFill="1" applyBorder="1"/>
    <xf numFmtId="14" fontId="0" fillId="3" borderId="21" xfId="1" applyNumberFormat="1" applyFont="1" applyFill="1" applyBorder="1"/>
    <xf numFmtId="2" fontId="3" fillId="4" borderId="74" xfId="1" applyNumberFormat="1" applyFont="1" applyFill="1" applyBorder="1" applyAlignment="1">
      <alignment horizontal="center"/>
    </xf>
    <xf numFmtId="2" fontId="0" fillId="4" borderId="22" xfId="0" applyNumberFormat="1" applyFill="1" applyBorder="1" applyAlignment="1">
      <alignment horizontal="center"/>
    </xf>
    <xf numFmtId="2" fontId="3" fillId="3" borderId="22" xfId="1" applyNumberFormat="1" applyFont="1" applyFill="1" applyBorder="1" applyAlignment="1">
      <alignment horizontal="center"/>
    </xf>
    <xf numFmtId="2" fontId="3" fillId="3" borderId="74" xfId="1" applyNumberFormat="1" applyFont="1" applyFill="1" applyBorder="1" applyAlignment="1">
      <alignment horizontal="center"/>
    </xf>
    <xf numFmtId="2" fontId="3" fillId="4" borderId="100" xfId="1" applyNumberFormat="1" applyFont="1" applyFill="1" applyBorder="1" applyAlignment="1">
      <alignment horizontal="center"/>
    </xf>
    <xf numFmtId="2" fontId="3" fillId="4" borderId="18" xfId="1" applyNumberFormat="1" applyFont="1" applyFill="1" applyBorder="1" applyAlignment="1">
      <alignment horizontal="center"/>
    </xf>
    <xf numFmtId="2" fontId="3" fillId="3" borderId="100" xfId="1" applyNumberFormat="1" applyFont="1" applyFill="1" applyBorder="1" applyAlignment="1">
      <alignment horizontal="center"/>
    </xf>
    <xf numFmtId="2" fontId="3" fillId="3" borderId="104" xfId="1" applyNumberFormat="1" applyFont="1" applyFill="1" applyBorder="1" applyAlignment="1">
      <alignment horizontal="center"/>
    </xf>
    <xf numFmtId="0" fontId="0" fillId="3" borderId="48" xfId="1" applyFont="1" applyFill="1" applyBorder="1" applyAlignment="1">
      <alignment horizontal="center" vertical="center" wrapText="1"/>
    </xf>
    <xf numFmtId="0" fontId="3" fillId="3" borderId="48" xfId="1" applyFont="1" applyFill="1" applyBorder="1" applyAlignment="1">
      <alignment horizontal="center" vertical="center" wrapText="1"/>
    </xf>
    <xf numFmtId="0" fontId="3" fillId="3" borderId="78" xfId="1" applyFont="1" applyFill="1" applyBorder="1" applyAlignment="1">
      <alignment horizontal="center" vertical="center" wrapText="1"/>
    </xf>
    <xf numFmtId="2" fontId="3" fillId="3" borderId="106" xfId="1" applyNumberFormat="1" applyFont="1" applyFill="1" applyBorder="1" applyAlignment="1">
      <alignment horizontal="center"/>
    </xf>
    <xf numFmtId="2" fontId="3" fillId="3" borderId="107" xfId="1" applyNumberFormat="1" applyFont="1" applyFill="1" applyBorder="1" applyAlignment="1">
      <alignment horizontal="center"/>
    </xf>
    <xf numFmtId="2" fontId="0" fillId="6" borderId="17" xfId="1" applyNumberFormat="1" applyFont="1" applyFill="1" applyBorder="1" applyAlignment="1">
      <alignment horizontal="center"/>
    </xf>
    <xf numFmtId="2" fontId="0" fillId="6" borderId="81" xfId="1" applyNumberFormat="1" applyFont="1" applyFill="1" applyBorder="1" applyAlignment="1">
      <alignment horizontal="center"/>
    </xf>
    <xf numFmtId="2" fontId="0" fillId="6" borderId="12" xfId="1" applyNumberFormat="1" applyFont="1" applyFill="1" applyBorder="1" applyAlignment="1">
      <alignment horizontal="center"/>
    </xf>
    <xf numFmtId="0" fontId="0" fillId="6" borderId="105" xfId="1" applyFont="1" applyFill="1" applyBorder="1" applyAlignment="1">
      <alignment horizontal="center" vertical="center"/>
    </xf>
    <xf numFmtId="0" fontId="3" fillId="2" borderId="61"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164" fontId="10" fillId="4" borderId="33" xfId="0" applyNumberFormat="1" applyFont="1" applyFill="1" applyBorder="1" applyAlignment="1">
      <alignment horizontal="center"/>
    </xf>
    <xf numFmtId="164" fontId="10" fillId="4" borderId="34" xfId="0" applyNumberFormat="1" applyFont="1" applyFill="1" applyBorder="1" applyAlignment="1">
      <alignment horizontal="center"/>
    </xf>
    <xf numFmtId="164" fontId="10" fillId="4" borderId="35" xfId="0" applyNumberFormat="1" applyFont="1" applyFill="1" applyBorder="1" applyAlignment="1">
      <alignment horizontal="center"/>
    </xf>
    <xf numFmtId="0" fontId="4" fillId="3" borderId="29" xfId="1" applyFont="1" applyFill="1" applyBorder="1" applyAlignment="1">
      <alignment horizontal="center" vertical="center" textRotation="90" wrapText="1"/>
    </xf>
    <xf numFmtId="0" fontId="4" fillId="3" borderId="30" xfId="1" applyFont="1" applyFill="1" applyBorder="1" applyAlignment="1">
      <alignment horizontal="center" vertical="center" textRotation="90" wrapText="1"/>
    </xf>
    <xf numFmtId="0" fontId="4" fillId="3" borderId="31" xfId="1" applyFont="1" applyFill="1" applyBorder="1" applyAlignment="1">
      <alignment horizontal="center" vertical="center" textRotation="90" wrapText="1"/>
    </xf>
    <xf numFmtId="0" fontId="4" fillId="6" borderId="29" xfId="1" applyFont="1" applyFill="1" applyBorder="1" applyAlignment="1">
      <alignment horizontal="center" vertical="center" textRotation="90" wrapText="1"/>
    </xf>
    <xf numFmtId="0" fontId="4" fillId="6" borderId="30" xfId="1" applyFont="1" applyFill="1" applyBorder="1" applyAlignment="1">
      <alignment horizontal="center" vertical="center" textRotation="90" wrapText="1"/>
    </xf>
    <xf numFmtId="0" fontId="4" fillId="6" borderId="31" xfId="1" applyFont="1" applyFill="1" applyBorder="1" applyAlignment="1">
      <alignment horizontal="center" vertical="center" textRotation="90" wrapText="1"/>
    </xf>
    <xf numFmtId="0" fontId="4" fillId="6" borderId="42" xfId="1" applyFont="1" applyFill="1" applyBorder="1" applyAlignment="1">
      <alignment horizontal="center" vertical="center" wrapText="1"/>
    </xf>
    <xf numFmtId="0" fontId="4" fillId="6" borderId="43" xfId="1" applyFont="1" applyFill="1" applyBorder="1" applyAlignment="1">
      <alignment horizontal="center" vertical="center" wrapText="1"/>
    </xf>
    <xf numFmtId="2" fontId="0" fillId="6" borderId="36" xfId="0" applyNumberFormat="1" applyFill="1" applyBorder="1" applyAlignment="1">
      <alignment horizontal="center"/>
    </xf>
    <xf numFmtId="2" fontId="0" fillId="6" borderId="37" xfId="0" applyNumberFormat="1" applyFill="1" applyBorder="1" applyAlignment="1">
      <alignment horizontal="center"/>
    </xf>
    <xf numFmtId="2" fontId="0" fillId="6" borderId="28" xfId="0" applyNumberFormat="1" applyFill="1" applyBorder="1" applyAlignment="1">
      <alignment horizontal="center"/>
    </xf>
    <xf numFmtId="164" fontId="10" fillId="5" borderId="33" xfId="0" applyNumberFormat="1" applyFont="1" applyFill="1" applyBorder="1" applyAlignment="1">
      <alignment horizontal="center"/>
    </xf>
    <xf numFmtId="164" fontId="10" fillId="5" borderId="34" xfId="0" applyNumberFormat="1" applyFont="1" applyFill="1" applyBorder="1" applyAlignment="1">
      <alignment horizontal="center"/>
    </xf>
    <xf numFmtId="164" fontId="10" fillId="5" borderId="35" xfId="0" applyNumberFormat="1" applyFont="1" applyFill="1" applyBorder="1" applyAlignment="1">
      <alignment horizontal="center"/>
    </xf>
    <xf numFmtId="164" fontId="10" fillId="4" borderId="97" xfId="0" applyNumberFormat="1" applyFont="1" applyFill="1" applyBorder="1" applyAlignment="1">
      <alignment horizontal="center"/>
    </xf>
    <xf numFmtId="164" fontId="10" fillId="4" borderId="98" xfId="0" applyNumberFormat="1" applyFont="1" applyFill="1" applyBorder="1" applyAlignment="1">
      <alignment horizontal="center"/>
    </xf>
    <xf numFmtId="164" fontId="10" fillId="4" borderId="99" xfId="0" applyNumberFormat="1" applyFont="1" applyFill="1" applyBorder="1" applyAlignment="1">
      <alignment horizontal="center"/>
    </xf>
    <xf numFmtId="0" fontId="4" fillId="0" borderId="59" xfId="0" applyFont="1" applyBorder="1" applyAlignment="1">
      <alignment horizontal="left" vertical="center" wrapText="1"/>
    </xf>
    <xf numFmtId="0" fontId="4" fillId="0" borderId="75" xfId="0" applyFont="1" applyBorder="1" applyAlignment="1">
      <alignment horizontal="left" vertical="center" wrapText="1"/>
    </xf>
    <xf numFmtId="0" fontId="4" fillId="0" borderId="62" xfId="0" applyFont="1" applyBorder="1" applyAlignment="1">
      <alignment horizontal="left" vertical="center" wrapText="1"/>
    </xf>
    <xf numFmtId="0" fontId="4" fillId="0" borderId="60" xfId="0" applyFont="1" applyBorder="1" applyAlignment="1">
      <alignment horizontal="left" vertical="center" wrapText="1"/>
    </xf>
    <xf numFmtId="0" fontId="4" fillId="0" borderId="76" xfId="0" applyFont="1" applyBorder="1" applyAlignment="1">
      <alignment horizontal="left" vertical="center" wrapText="1"/>
    </xf>
    <xf numFmtId="0" fontId="4" fillId="0" borderId="61" xfId="0" applyFont="1" applyBorder="1" applyAlignment="1">
      <alignment horizontal="left" vertical="center" wrapText="1"/>
    </xf>
    <xf numFmtId="0" fontId="4" fillId="2" borderId="42" xfId="1" applyFont="1" applyFill="1" applyBorder="1" applyAlignment="1">
      <alignment horizontal="center" wrapText="1"/>
    </xf>
    <xf numFmtId="0" fontId="4" fillId="2" borderId="43" xfId="1" applyFont="1" applyFill="1" applyBorder="1" applyAlignment="1">
      <alignment horizontal="center" wrapText="1"/>
    </xf>
    <xf numFmtId="0" fontId="4" fillId="2" borderId="44" xfId="1" applyFont="1" applyFill="1" applyBorder="1" applyAlignment="1">
      <alignment horizontal="center" wrapText="1"/>
    </xf>
    <xf numFmtId="0" fontId="4" fillId="3" borderId="42" xfId="1" applyFont="1" applyFill="1" applyBorder="1" applyAlignment="1">
      <alignment horizontal="center" vertical="center" wrapText="1"/>
    </xf>
    <xf numFmtId="0" fontId="4" fillId="3" borderId="43" xfId="1" applyFont="1" applyFill="1" applyBorder="1" applyAlignment="1">
      <alignment horizontal="center" vertical="center" wrapText="1"/>
    </xf>
    <xf numFmtId="0" fontId="4" fillId="3" borderId="44" xfId="1" applyFont="1" applyFill="1" applyBorder="1" applyAlignment="1">
      <alignment horizontal="center" vertical="center" wrapText="1"/>
    </xf>
    <xf numFmtId="0" fontId="3" fillId="3" borderId="42" xfId="1" applyFont="1" applyFill="1" applyBorder="1" applyAlignment="1">
      <alignment horizontal="center" textRotation="90"/>
    </xf>
    <xf numFmtId="0" fontId="3" fillId="3" borderId="43" xfId="1" applyFont="1" applyFill="1" applyBorder="1" applyAlignment="1">
      <alignment horizontal="center" textRotation="90"/>
    </xf>
    <xf numFmtId="0" fontId="3" fillId="3" borderId="44" xfId="1" applyFont="1" applyFill="1" applyBorder="1" applyAlignment="1">
      <alignment horizontal="center" textRotation="90"/>
    </xf>
    <xf numFmtId="0" fontId="4" fillId="0" borderId="57" xfId="0" applyFont="1" applyBorder="1" applyAlignment="1">
      <alignment horizontal="left" vertical="center" wrapText="1"/>
    </xf>
    <xf numFmtId="0" fontId="4" fillId="0" borderId="54" xfId="0" applyFont="1" applyBorder="1" applyAlignment="1">
      <alignment horizontal="left" vertical="center" wrapText="1"/>
    </xf>
    <xf numFmtId="0" fontId="4" fillId="0" borderId="58" xfId="0" applyFont="1" applyBorder="1" applyAlignment="1">
      <alignment horizontal="left" vertical="center" wrapText="1"/>
    </xf>
    <xf numFmtId="0" fontId="4" fillId="0" borderId="53" xfId="0" applyFont="1" applyBorder="1" applyAlignment="1">
      <alignment horizontal="left" vertical="center" wrapText="1"/>
    </xf>
    <xf numFmtId="0" fontId="4" fillId="0" borderId="55" xfId="0" applyFont="1" applyBorder="1" applyAlignment="1">
      <alignment horizontal="left" vertical="center" wrapText="1"/>
    </xf>
    <xf numFmtId="0" fontId="4" fillId="0" borderId="40" xfId="0" applyFont="1" applyBorder="1" applyAlignment="1">
      <alignment horizontal="left" vertical="center" wrapText="1"/>
    </xf>
    <xf numFmtId="0" fontId="4" fillId="0" borderId="0" xfId="0" applyFont="1" applyAlignment="1">
      <alignment horizontal="left" vertical="center" wrapText="1"/>
    </xf>
    <xf numFmtId="0" fontId="4" fillId="0" borderId="56" xfId="0" applyFont="1" applyBorder="1" applyAlignment="1">
      <alignment horizontal="left" vertical="center" wrapText="1"/>
    </xf>
    <xf numFmtId="0" fontId="3" fillId="2" borderId="50"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51"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67" xfId="0" applyFont="1" applyBorder="1" applyAlignment="1">
      <alignment horizontal="center" vertical="center" wrapText="1"/>
    </xf>
    <xf numFmtId="0" fontId="3" fillId="2" borderId="40"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41"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4" fillId="0" borderId="61" xfId="0" applyFont="1" applyBorder="1" applyAlignment="1">
      <alignment horizontal="center" vertical="center" wrapText="1"/>
    </xf>
    <xf numFmtId="0" fontId="4" fillId="0" borderId="64" xfId="0" applyFont="1" applyBorder="1" applyAlignment="1">
      <alignment horizontal="center" vertical="center" wrapText="1"/>
    </xf>
    <xf numFmtId="0" fontId="3" fillId="2" borderId="62" xfId="0" applyFont="1" applyFill="1" applyBorder="1" applyAlignment="1">
      <alignment horizontal="left" vertical="center" wrapText="1"/>
    </xf>
    <xf numFmtId="0" fontId="3" fillId="2" borderId="63" xfId="0" applyFont="1" applyFill="1" applyBorder="1" applyAlignment="1">
      <alignment horizontal="left" vertical="center" wrapText="1"/>
    </xf>
    <xf numFmtId="0" fontId="4" fillId="6" borderId="36" xfId="1" applyFont="1" applyFill="1" applyBorder="1" applyAlignment="1">
      <alignment horizontal="center" vertical="center" wrapText="1"/>
    </xf>
    <xf numFmtId="0" fontId="4" fillId="6" borderId="37" xfId="1" applyFont="1" applyFill="1" applyBorder="1" applyAlignment="1">
      <alignment horizontal="center" vertical="center" wrapText="1"/>
    </xf>
    <xf numFmtId="164" fontId="10" fillId="4" borderId="101" xfId="0" applyNumberFormat="1" applyFont="1" applyFill="1" applyBorder="1" applyAlignment="1">
      <alignment horizontal="center"/>
    </xf>
    <xf numFmtId="164" fontId="10" fillId="4" borderId="102" xfId="0" applyNumberFormat="1" applyFont="1" applyFill="1" applyBorder="1" applyAlignment="1">
      <alignment horizontal="center"/>
    </xf>
    <xf numFmtId="164" fontId="10" fillId="4" borderId="103" xfId="0" applyNumberFormat="1" applyFont="1" applyFill="1" applyBorder="1" applyAlignment="1">
      <alignment horizontal="center"/>
    </xf>
    <xf numFmtId="164" fontId="0" fillId="4" borderId="33" xfId="0" applyNumberFormat="1" applyFill="1" applyBorder="1" applyAlignment="1">
      <alignment horizontal="center"/>
    </xf>
    <xf numFmtId="164" fontId="0" fillId="4" borderId="34" xfId="0" applyNumberFormat="1" applyFill="1" applyBorder="1" applyAlignment="1">
      <alignment horizontal="center"/>
    </xf>
    <xf numFmtId="164" fontId="0" fillId="4" borderId="35" xfId="0" applyNumberFormat="1" applyFill="1" applyBorder="1" applyAlignment="1">
      <alignment horizontal="center"/>
    </xf>
  </cellXfs>
  <cellStyles count="2">
    <cellStyle name="Excel Built-in Normal" xfId="1" xr:uid="{00000000-0005-0000-0000-000000000000}"/>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E6E0EC"/>
      <rgbColor rgb="00FF0000"/>
      <rgbColor rgb="008BA94D"/>
      <rgbColor rgb="00B7C3DA"/>
      <rgbColor rgb="00FFFF00"/>
      <rgbColor rgb="00CC8F8E"/>
      <rgbColor rgb="008BBFD2"/>
      <rgbColor rgb="00B96F30"/>
      <rgbColor rgb="00738C3F"/>
      <rgbColor rgb="00AEC685"/>
      <rgbColor rgb="006E863C"/>
      <rgbColor rgb="00BE4C49"/>
      <rgbColor rgb="00337E91"/>
      <rgbColor rgb="00C3BCCF"/>
      <rgbColor rgb="00878787"/>
      <rgbColor rgb="008DA4CA"/>
      <rgbColor rgb="00903836"/>
      <rgbColor rgb="00DDD9C3"/>
      <rgbColor rgb="00B7DEE8"/>
      <rgbColor rgb="00DCB7B6"/>
      <rgbColor rgb="00D99694"/>
      <rgbColor rgb="00355A86"/>
      <rgbColor rgb="00BFCADE"/>
      <rgbColor rgb="00B3C992"/>
      <rgbColor rgb="00F5B089"/>
      <rgbColor rgb="00C0D2A7"/>
      <rgbColor rgb="00B6D2DE"/>
      <rgbColor rgb="00C98280"/>
      <rgbColor rgb="00CB7934"/>
      <rgbColor rgb="00416EA5"/>
      <rgbColor rgb="00F5BDA2"/>
      <rgbColor rgb="003F9CB4"/>
      <rgbColor rgb="00D9D9D9"/>
      <rgbColor rgb="00D7E4BD"/>
      <rgbColor rgb="00CCDAB8"/>
      <rgbColor rgb="00A4CAD8"/>
      <rgbColor rgb="00D4A5A4"/>
      <rgbColor rgb="00AAB1D0"/>
      <rgbColor rgb="00F6C9B4"/>
      <rgbColor rgb="004473AB"/>
      <rgbColor rgb="0046AAC4"/>
      <rgbColor rgb="0098B855"/>
      <rgbColor rgb="00F5A97D"/>
      <rgbColor rgb="00F59240"/>
      <rgbColor rgb="00DC8238"/>
      <rgbColor rgb="007D5FA0"/>
      <rgbColor rgb="00A495B8"/>
      <rgbColor rgb="004B7EBB"/>
      <rgbColor rgb="003C95AD"/>
      <rgbColor rgb="0086A34A"/>
      <rgbColor rgb="00B1692D"/>
      <rgbColor rgb="00883533"/>
      <rgbColor rgb="00A9423E"/>
      <rgbColor rgb="005C4777"/>
      <rgbColor rgb="006E558C"/>
    </indexedColors>
    <mruColors>
      <color rgb="FFFFFF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7C846-5D26-4B97-9520-B565CF58BD27}">
  <sheetPr>
    <tabColor theme="7" tint="0.39997558519241921"/>
    <pageSetUpPr fitToPage="1"/>
  </sheetPr>
  <dimension ref="A1:Z96"/>
  <sheetViews>
    <sheetView view="pageBreakPreview" zoomScaleNormal="100" zoomScaleSheetLayoutView="100" workbookViewId="0">
      <pane xSplit="1" ySplit="6" topLeftCell="B7" activePane="bottomRight" state="frozen"/>
      <selection sqref="A1:C1"/>
      <selection pane="topRight" sqref="A1:C1"/>
      <selection pane="bottomLeft" sqref="A1:C1"/>
      <selection pane="bottomRight" activeCell="H99" sqref="H99"/>
    </sheetView>
  </sheetViews>
  <sheetFormatPr defaultColWidth="9.44140625" defaultRowHeight="13.2" x14ac:dyDescent="0.25"/>
  <cols>
    <col min="1" max="2" width="13.109375" style="1" customWidth="1"/>
    <col min="3" max="3" width="9.88671875" style="4" customWidth="1"/>
    <col min="4" max="4" width="8.6640625" style="4" customWidth="1"/>
    <col min="5" max="5" width="9.33203125" style="4" customWidth="1"/>
    <col min="6" max="6" width="7.6640625" style="4" customWidth="1"/>
    <col min="7" max="8" width="9.109375" style="4" customWidth="1"/>
    <col min="9" max="9" width="6.109375" style="4" customWidth="1"/>
    <col min="10" max="10" width="6.33203125" style="140" customWidth="1"/>
    <col min="11" max="11" width="8.6640625" style="4" customWidth="1"/>
    <col min="12" max="12" width="6" style="1" customWidth="1"/>
    <col min="13" max="13" width="9.6640625" style="3" customWidth="1"/>
    <col min="14" max="14" width="8.5546875" style="3" bestFit="1" customWidth="1"/>
    <col min="15" max="15" width="6.33203125" style="1" customWidth="1"/>
    <col min="16" max="16" width="9" style="1" customWidth="1"/>
    <col min="17" max="17" width="9.44140625" style="1" customWidth="1"/>
    <col min="18" max="18" width="6" style="1" customWidth="1"/>
    <col min="19" max="19" width="12.88671875" style="1" customWidth="1"/>
    <col min="20" max="20" width="14.109375" style="1" customWidth="1"/>
    <col min="21" max="23" width="9.44140625" style="1"/>
    <col min="24" max="24" width="14" style="1" customWidth="1"/>
    <col min="25" max="16384" width="9.44140625" style="1"/>
  </cols>
  <sheetData>
    <row r="1" spans="1:25" s="5" customFormat="1" ht="19.5" customHeight="1" x14ac:dyDescent="0.25">
      <c r="A1" s="204" t="s">
        <v>37</v>
      </c>
      <c r="B1" s="205"/>
      <c r="C1" s="206"/>
      <c r="D1" s="206"/>
      <c r="E1" s="240" t="s">
        <v>38</v>
      </c>
      <c r="F1" s="240"/>
      <c r="G1" s="240"/>
      <c r="H1" s="206" t="s">
        <v>39</v>
      </c>
      <c r="I1" s="206"/>
      <c r="J1" s="240" t="s">
        <v>40</v>
      </c>
      <c r="K1" s="240"/>
      <c r="L1" s="240"/>
      <c r="M1" s="241"/>
      <c r="N1" s="230" t="s">
        <v>50</v>
      </c>
      <c r="O1" s="231"/>
      <c r="P1" s="231"/>
      <c r="Q1" s="232"/>
    </row>
    <row r="2" spans="1:25" s="5" customFormat="1" ht="19.5" customHeight="1" x14ac:dyDescent="0.25">
      <c r="A2" s="207" t="s">
        <v>41</v>
      </c>
      <c r="B2" s="208"/>
      <c r="C2" s="209"/>
      <c r="D2" s="209"/>
      <c r="E2" s="181" t="s">
        <v>42</v>
      </c>
      <c r="F2" s="181"/>
      <c r="G2" s="181"/>
      <c r="H2" s="238"/>
      <c r="I2" s="238"/>
      <c r="J2" s="238"/>
      <c r="K2" s="238"/>
      <c r="L2" s="238"/>
      <c r="M2" s="239"/>
      <c r="N2" s="233" t="s">
        <v>51</v>
      </c>
      <c r="O2" s="234"/>
      <c r="P2" s="234"/>
      <c r="Q2" s="235"/>
    </row>
    <row r="3" spans="1:25" s="5" customFormat="1" ht="37.5" customHeight="1" x14ac:dyDescent="0.25">
      <c r="A3" s="219" t="s">
        <v>52</v>
      </c>
      <c r="B3" s="220"/>
      <c r="C3" s="220"/>
      <c r="D3" s="220"/>
      <c r="E3" s="220"/>
      <c r="F3" s="220"/>
      <c r="G3" s="221"/>
      <c r="H3" s="222" t="s">
        <v>116</v>
      </c>
      <c r="I3" s="220"/>
      <c r="J3" s="220"/>
      <c r="K3" s="220"/>
      <c r="L3" s="220"/>
      <c r="M3" s="223"/>
      <c r="N3" s="233"/>
      <c r="O3" s="234"/>
      <c r="P3" s="234"/>
      <c r="Q3" s="235"/>
    </row>
    <row r="4" spans="1:25" s="5" customFormat="1" ht="19.5" customHeight="1" thickBot="1" x14ac:dyDescent="0.3">
      <c r="A4" s="224" t="s">
        <v>117</v>
      </c>
      <c r="B4" s="225"/>
      <c r="C4" s="225"/>
      <c r="D4" s="225"/>
      <c r="E4" s="225"/>
      <c r="F4" s="225"/>
      <c r="G4" s="226"/>
      <c r="H4" s="52" t="s">
        <v>90</v>
      </c>
      <c r="I4" s="227" t="str">
        <f>IF($H$4="Quarter 1","01 January - 31 March",IF($H$4="Quarter 2","01 April - 30 June",IF($H$4="Quarter 3","01 July - 30 August",IF($H$4="Quarter 4","01 October - 31 December","Error"))))</f>
        <v>01 April - 30 June</v>
      </c>
      <c r="J4" s="228"/>
      <c r="K4" s="228"/>
      <c r="L4" s="229"/>
      <c r="M4" s="53">
        <v>2023</v>
      </c>
      <c r="N4" s="236"/>
      <c r="O4" s="228"/>
      <c r="P4" s="228"/>
      <c r="Q4" s="237"/>
    </row>
    <row r="5" spans="1:25" ht="13.8" customHeight="1" thickBot="1" x14ac:dyDescent="0.3">
      <c r="A5" s="210" t="s">
        <v>91</v>
      </c>
      <c r="B5" s="211"/>
      <c r="C5" s="211"/>
      <c r="D5" s="211"/>
      <c r="E5" s="211"/>
      <c r="F5" s="211"/>
      <c r="G5" s="211"/>
      <c r="H5" s="211"/>
      <c r="I5" s="211"/>
      <c r="J5" s="211"/>
      <c r="K5" s="211"/>
      <c r="L5" s="211"/>
      <c r="M5" s="211"/>
      <c r="N5" s="211"/>
      <c r="O5" s="211"/>
      <c r="P5" s="211"/>
      <c r="Q5" s="212"/>
    </row>
    <row r="6" spans="1:25" ht="103.2" thickBot="1" x14ac:dyDescent="0.3">
      <c r="A6" s="45" t="s">
        <v>0</v>
      </c>
      <c r="B6" s="46" t="s">
        <v>94</v>
      </c>
      <c r="C6" s="84" t="s">
        <v>2</v>
      </c>
      <c r="D6" s="83" t="s">
        <v>12</v>
      </c>
      <c r="E6" s="46" t="s">
        <v>5</v>
      </c>
      <c r="F6" s="46" t="s">
        <v>13</v>
      </c>
      <c r="G6" s="46" t="s">
        <v>67</v>
      </c>
      <c r="H6" s="46" t="s">
        <v>68</v>
      </c>
      <c r="I6" s="46" t="s">
        <v>35</v>
      </c>
      <c r="J6" s="46" t="s">
        <v>36</v>
      </c>
      <c r="K6" s="84" t="s">
        <v>6</v>
      </c>
      <c r="L6" s="83" t="s">
        <v>11</v>
      </c>
      <c r="M6" s="47" t="s">
        <v>9</v>
      </c>
      <c r="N6" s="85" t="s">
        <v>10</v>
      </c>
      <c r="O6" s="86" t="s">
        <v>1</v>
      </c>
      <c r="P6" s="47" t="s">
        <v>3</v>
      </c>
      <c r="Q6" s="48" t="s">
        <v>4</v>
      </c>
    </row>
    <row r="7" spans="1:25" ht="27" customHeight="1" thickBot="1" x14ac:dyDescent="0.3">
      <c r="A7" s="213" t="s">
        <v>48</v>
      </c>
      <c r="B7" s="214"/>
      <c r="C7" s="215"/>
      <c r="D7" s="92" t="s">
        <v>49</v>
      </c>
      <c r="E7" s="43" t="s">
        <v>49</v>
      </c>
      <c r="F7" s="44" t="s">
        <v>49</v>
      </c>
      <c r="G7" s="44"/>
      <c r="H7" s="44" t="s">
        <v>49</v>
      </c>
      <c r="I7" s="44"/>
      <c r="J7" s="44"/>
      <c r="K7" s="93"/>
      <c r="L7" s="216"/>
      <c r="M7" s="217"/>
      <c r="N7" s="217"/>
      <c r="O7" s="217"/>
      <c r="P7" s="217"/>
      <c r="Q7" s="218"/>
      <c r="R7" s="187" t="s">
        <v>7</v>
      </c>
    </row>
    <row r="8" spans="1:25" ht="13.5" customHeight="1" x14ac:dyDescent="0.25">
      <c r="A8" s="101" t="s">
        <v>95</v>
      </c>
      <c r="B8" s="106">
        <v>45020</v>
      </c>
      <c r="C8" s="87">
        <v>11.96</v>
      </c>
      <c r="D8" s="10">
        <v>0.4</v>
      </c>
      <c r="E8" s="11">
        <v>0.3</v>
      </c>
      <c r="F8" s="11">
        <v>20.5</v>
      </c>
      <c r="G8" s="11">
        <v>78.8</v>
      </c>
      <c r="H8" s="12">
        <v>0</v>
      </c>
      <c r="I8" s="117"/>
      <c r="J8" s="11">
        <v>0</v>
      </c>
      <c r="K8" s="129">
        <v>1024</v>
      </c>
      <c r="L8" s="66">
        <f>M8-(P8-O8)</f>
        <v>35.450000000000003</v>
      </c>
      <c r="M8" s="7">
        <v>46.5</v>
      </c>
      <c r="N8" s="62">
        <f>M8-(C8-O8)</f>
        <v>35.03</v>
      </c>
      <c r="O8" s="65">
        <v>0.49</v>
      </c>
      <c r="P8" s="6">
        <v>11.54</v>
      </c>
      <c r="Q8" s="57">
        <f>P8-C8</f>
        <v>-0.42000000000000171</v>
      </c>
      <c r="R8" s="188"/>
      <c r="T8" s="2"/>
      <c r="U8" s="2"/>
      <c r="V8" s="2"/>
      <c r="W8" s="2"/>
      <c r="X8" s="4"/>
      <c r="Y8" s="2"/>
    </row>
    <row r="9" spans="1:25" ht="13.2" customHeight="1" x14ac:dyDescent="0.25">
      <c r="A9" s="70" t="s">
        <v>54</v>
      </c>
      <c r="B9" s="107">
        <v>45020</v>
      </c>
      <c r="C9" s="88">
        <v>10.78</v>
      </c>
      <c r="D9" s="13">
        <v>0</v>
      </c>
      <c r="E9" s="14">
        <v>0</v>
      </c>
      <c r="F9" s="14">
        <v>21.2</v>
      </c>
      <c r="G9" s="14">
        <v>78.8</v>
      </c>
      <c r="H9" s="15">
        <v>0</v>
      </c>
      <c r="I9" s="16"/>
      <c r="J9" s="14">
        <v>0</v>
      </c>
      <c r="K9" s="130">
        <v>1024</v>
      </c>
      <c r="L9" s="66">
        <f>M9-(P9-O9)</f>
        <v>36.620000000000005</v>
      </c>
      <c r="M9" s="9">
        <v>46.34</v>
      </c>
      <c r="N9" s="62">
        <f>M9-(C9-O9)</f>
        <v>36.960000000000008</v>
      </c>
      <c r="O9" s="66">
        <v>1.4</v>
      </c>
      <c r="P9" s="8">
        <v>11.12</v>
      </c>
      <c r="Q9" s="57">
        <f>P9-C9</f>
        <v>0.33999999999999986</v>
      </c>
      <c r="R9" s="188"/>
      <c r="T9" s="2"/>
      <c r="U9" s="2"/>
      <c r="V9" s="2"/>
      <c r="W9" s="2"/>
      <c r="X9" s="4"/>
      <c r="Y9" s="2"/>
    </row>
    <row r="10" spans="1:25" ht="13.2" customHeight="1" x14ac:dyDescent="0.25">
      <c r="A10" s="70" t="s">
        <v>96</v>
      </c>
      <c r="B10" s="108">
        <v>45020</v>
      </c>
      <c r="C10" s="88">
        <v>6.29</v>
      </c>
      <c r="D10" s="13">
        <v>10.5</v>
      </c>
      <c r="E10" s="14">
        <v>6</v>
      </c>
      <c r="F10" s="14">
        <v>10.1</v>
      </c>
      <c r="G10" s="14">
        <v>74.5</v>
      </c>
      <c r="H10" s="15">
        <v>1</v>
      </c>
      <c r="I10" s="16"/>
      <c r="J10" s="14">
        <v>0</v>
      </c>
      <c r="K10" s="130">
        <v>1024</v>
      </c>
      <c r="L10" s="66">
        <f t="shared" ref="L10:L27" si="0">M10-(P10-O10)</f>
        <v>34.019999999999996</v>
      </c>
      <c r="M10" s="9">
        <v>46.83</v>
      </c>
      <c r="N10" s="62">
        <f t="shared" ref="N10:N27" si="1">M10-(C10-O10)</f>
        <v>41.46</v>
      </c>
      <c r="O10" s="66">
        <v>0.92</v>
      </c>
      <c r="P10" s="8">
        <v>13.73</v>
      </c>
      <c r="Q10" s="57">
        <f t="shared" ref="Q10:Q27" si="2">P10-C10</f>
        <v>7.44</v>
      </c>
      <c r="R10" s="188"/>
      <c r="T10" s="2"/>
      <c r="U10" s="2"/>
      <c r="V10" s="2"/>
      <c r="W10" s="2"/>
      <c r="X10" s="4"/>
      <c r="Y10" s="2"/>
    </row>
    <row r="11" spans="1:25" ht="13.2" customHeight="1" x14ac:dyDescent="0.25">
      <c r="A11" s="70" t="s">
        <v>72</v>
      </c>
      <c r="B11" s="108">
        <v>45020</v>
      </c>
      <c r="C11" s="88">
        <v>10.34</v>
      </c>
      <c r="D11" s="13">
        <v>0</v>
      </c>
      <c r="E11" s="14">
        <v>0</v>
      </c>
      <c r="F11" s="14">
        <v>20</v>
      </c>
      <c r="G11" s="14">
        <v>78.7</v>
      </c>
      <c r="H11" s="15">
        <v>0</v>
      </c>
      <c r="I11" s="16"/>
      <c r="J11" s="14">
        <v>0</v>
      </c>
      <c r="K11" s="130">
        <v>1024</v>
      </c>
      <c r="L11" s="66">
        <f t="shared" si="0"/>
        <v>36.32</v>
      </c>
      <c r="M11" s="9">
        <v>46.51</v>
      </c>
      <c r="N11" s="62">
        <f t="shared" si="1"/>
        <v>37.32</v>
      </c>
      <c r="O11" s="66">
        <v>1.1499999999999999</v>
      </c>
      <c r="P11" s="8">
        <v>11.34</v>
      </c>
      <c r="Q11" s="57">
        <f t="shared" si="2"/>
        <v>1</v>
      </c>
      <c r="R11" s="188"/>
      <c r="T11" s="2"/>
      <c r="U11" s="2"/>
      <c r="V11" s="2"/>
      <c r="W11" s="2"/>
      <c r="X11" s="4"/>
      <c r="Y11" s="2"/>
    </row>
    <row r="12" spans="1:25" ht="13.2" customHeight="1" x14ac:dyDescent="0.25">
      <c r="A12" s="70" t="s">
        <v>97</v>
      </c>
      <c r="B12" s="108">
        <v>45020</v>
      </c>
      <c r="C12" s="88">
        <v>11.17</v>
      </c>
      <c r="D12" s="13">
        <v>33.200000000000003</v>
      </c>
      <c r="E12" s="14">
        <v>1.1000000000000001</v>
      </c>
      <c r="F12" s="14">
        <v>5.6</v>
      </c>
      <c r="G12" s="14">
        <v>59.5</v>
      </c>
      <c r="H12" s="15">
        <v>19</v>
      </c>
      <c r="I12" s="16"/>
      <c r="J12" s="14">
        <v>0</v>
      </c>
      <c r="K12" s="130">
        <v>1024</v>
      </c>
      <c r="L12" s="66">
        <f t="shared" si="0"/>
        <v>33.459999999999994</v>
      </c>
      <c r="M12" s="9">
        <v>47.12</v>
      </c>
      <c r="N12" s="62">
        <f t="shared" si="1"/>
        <v>36.709999999999994</v>
      </c>
      <c r="O12" s="66">
        <v>0.76</v>
      </c>
      <c r="P12" s="8">
        <v>14.42</v>
      </c>
      <c r="Q12" s="57">
        <f t="shared" si="2"/>
        <v>3.25</v>
      </c>
      <c r="R12" s="188"/>
      <c r="T12" s="2"/>
      <c r="U12" s="2"/>
      <c r="V12" s="2"/>
      <c r="W12" s="2"/>
      <c r="X12" s="4"/>
      <c r="Y12" s="2"/>
    </row>
    <row r="13" spans="1:25" ht="13.2" customHeight="1" x14ac:dyDescent="0.25">
      <c r="A13" s="70" t="s">
        <v>98</v>
      </c>
      <c r="B13" s="108">
        <v>45020</v>
      </c>
      <c r="C13" s="88">
        <v>7.62</v>
      </c>
      <c r="D13" s="13">
        <v>0</v>
      </c>
      <c r="E13" s="14">
        <v>0.1</v>
      </c>
      <c r="F13" s="14">
        <v>19.100000000000001</v>
      </c>
      <c r="G13" s="14">
        <v>81.2</v>
      </c>
      <c r="H13" s="15">
        <v>0</v>
      </c>
      <c r="I13" s="16"/>
      <c r="J13" s="14">
        <v>0</v>
      </c>
      <c r="K13" s="130">
        <v>1024</v>
      </c>
      <c r="L13" s="66">
        <f t="shared" si="0"/>
        <v>40.949999999999996</v>
      </c>
      <c r="M13" s="9">
        <v>46.98</v>
      </c>
      <c r="N13" s="62">
        <f t="shared" si="1"/>
        <v>40.129999999999995</v>
      </c>
      <c r="O13" s="66">
        <v>0.77</v>
      </c>
      <c r="P13" s="8">
        <v>6.8</v>
      </c>
      <c r="Q13" s="57">
        <f t="shared" si="2"/>
        <v>-0.82000000000000028</v>
      </c>
      <c r="R13" s="188"/>
      <c r="T13" s="2"/>
      <c r="U13" s="2"/>
      <c r="V13" s="2"/>
      <c r="W13" s="2"/>
      <c r="X13" s="4"/>
      <c r="Y13" s="2"/>
    </row>
    <row r="14" spans="1:25" ht="13.2" customHeight="1" x14ac:dyDescent="0.25">
      <c r="A14" s="70" t="s">
        <v>99</v>
      </c>
      <c r="B14" s="108">
        <v>45020</v>
      </c>
      <c r="C14" s="88">
        <v>8.64</v>
      </c>
      <c r="D14" s="13">
        <v>46.1</v>
      </c>
      <c r="E14" s="14">
        <v>12.3</v>
      </c>
      <c r="F14" s="14">
        <v>1</v>
      </c>
      <c r="G14" s="14">
        <v>40.700000000000003</v>
      </c>
      <c r="H14" s="15">
        <v>4</v>
      </c>
      <c r="I14" s="16"/>
      <c r="J14" s="14">
        <v>0</v>
      </c>
      <c r="K14" s="130">
        <v>1024</v>
      </c>
      <c r="L14" s="66">
        <f t="shared" si="0"/>
        <v>35.31</v>
      </c>
      <c r="M14" s="9">
        <v>46.9</v>
      </c>
      <c r="N14" s="62">
        <f t="shared" si="1"/>
        <v>38.989999999999995</v>
      </c>
      <c r="O14" s="66">
        <v>0.73</v>
      </c>
      <c r="P14" s="8">
        <v>12.32</v>
      </c>
      <c r="Q14" s="57">
        <f t="shared" si="2"/>
        <v>3.6799999999999997</v>
      </c>
      <c r="R14" s="188"/>
      <c r="T14" s="2"/>
      <c r="U14" s="2"/>
      <c r="V14" s="2"/>
      <c r="W14" s="2"/>
      <c r="X14" s="4"/>
      <c r="Y14" s="2"/>
    </row>
    <row r="15" spans="1:25" ht="13.2" customHeight="1" x14ac:dyDescent="0.25">
      <c r="A15" s="70" t="s">
        <v>100</v>
      </c>
      <c r="B15" s="107">
        <v>45020</v>
      </c>
      <c r="C15" s="88">
        <v>7.29</v>
      </c>
      <c r="D15" s="13">
        <v>8.4</v>
      </c>
      <c r="E15" s="14">
        <v>0</v>
      </c>
      <c r="F15" s="14">
        <v>7.9</v>
      </c>
      <c r="G15" s="14">
        <v>83.1</v>
      </c>
      <c r="H15" s="15">
        <v>2</v>
      </c>
      <c r="I15" s="16"/>
      <c r="J15" s="14">
        <v>0</v>
      </c>
      <c r="K15" s="130">
        <v>1024</v>
      </c>
      <c r="L15" s="66">
        <f t="shared" si="0"/>
        <v>41.93</v>
      </c>
      <c r="M15" s="9">
        <v>47.18</v>
      </c>
      <c r="N15" s="62">
        <f t="shared" si="1"/>
        <v>40.58</v>
      </c>
      <c r="O15" s="66">
        <v>0.69</v>
      </c>
      <c r="P15" s="8">
        <v>5.94</v>
      </c>
      <c r="Q15" s="57">
        <f t="shared" si="2"/>
        <v>-1.3499999999999996</v>
      </c>
      <c r="R15" s="188"/>
      <c r="T15" s="2"/>
      <c r="U15" s="2"/>
      <c r="V15" s="2"/>
      <c r="W15" s="2"/>
      <c r="X15" s="4"/>
      <c r="Y15" s="2"/>
    </row>
    <row r="16" spans="1:25" ht="13.2" customHeight="1" x14ac:dyDescent="0.25">
      <c r="A16" s="70" t="s">
        <v>70</v>
      </c>
      <c r="B16" s="107">
        <v>45020</v>
      </c>
      <c r="C16" s="88">
        <v>8.5299999999999994</v>
      </c>
      <c r="D16" s="13">
        <v>0</v>
      </c>
      <c r="E16" s="14">
        <v>0</v>
      </c>
      <c r="F16" s="14">
        <v>21.2</v>
      </c>
      <c r="G16" s="14">
        <v>78.8</v>
      </c>
      <c r="H16" s="15">
        <v>0</v>
      </c>
      <c r="I16" s="16"/>
      <c r="J16" s="14">
        <v>0</v>
      </c>
      <c r="K16" s="130">
        <v>1024</v>
      </c>
      <c r="L16" s="66">
        <f t="shared" si="0"/>
        <v>33.980000000000004</v>
      </c>
      <c r="M16" s="9">
        <v>43.84</v>
      </c>
      <c r="N16" s="62">
        <f t="shared" si="1"/>
        <v>36.590000000000003</v>
      </c>
      <c r="O16" s="66">
        <v>1.28</v>
      </c>
      <c r="P16" s="8">
        <v>11.14</v>
      </c>
      <c r="Q16" s="57">
        <f t="shared" si="2"/>
        <v>2.6100000000000012</v>
      </c>
      <c r="R16" s="188"/>
      <c r="T16" s="2"/>
      <c r="U16" s="2"/>
      <c r="V16" s="2"/>
      <c r="W16" s="2"/>
      <c r="X16" s="4"/>
      <c r="Y16" s="2"/>
    </row>
    <row r="17" spans="1:25" ht="13.2" customHeight="1" x14ac:dyDescent="0.25">
      <c r="A17" s="70" t="s">
        <v>101</v>
      </c>
      <c r="B17" s="108">
        <v>45020</v>
      </c>
      <c r="C17" s="88">
        <v>10.67</v>
      </c>
      <c r="D17" s="13">
        <v>0</v>
      </c>
      <c r="E17" s="14">
        <v>0</v>
      </c>
      <c r="F17" s="14">
        <v>21.2</v>
      </c>
      <c r="G17" s="14">
        <v>78.8</v>
      </c>
      <c r="H17" s="15">
        <v>0</v>
      </c>
      <c r="I17" s="16"/>
      <c r="J17" s="14">
        <v>0</v>
      </c>
      <c r="K17" s="130">
        <v>1024</v>
      </c>
      <c r="L17" s="66">
        <f t="shared" si="0"/>
        <v>34.74</v>
      </c>
      <c r="M17" s="9">
        <v>45.85</v>
      </c>
      <c r="N17" s="62">
        <f t="shared" si="1"/>
        <v>35.47</v>
      </c>
      <c r="O17" s="66">
        <v>0.28999999999999998</v>
      </c>
      <c r="P17" s="8">
        <v>11.4</v>
      </c>
      <c r="Q17" s="57">
        <f t="shared" si="2"/>
        <v>0.73000000000000043</v>
      </c>
      <c r="R17" s="188"/>
      <c r="T17" s="2"/>
      <c r="U17" s="2"/>
      <c r="V17" s="2"/>
      <c r="W17" s="2"/>
      <c r="X17" s="4"/>
      <c r="Y17" s="2"/>
    </row>
    <row r="18" spans="1:25" ht="13.2" customHeight="1" x14ac:dyDescent="0.25">
      <c r="A18" s="102" t="s">
        <v>102</v>
      </c>
      <c r="B18" s="109">
        <v>45020</v>
      </c>
      <c r="C18" s="89">
        <v>7.59</v>
      </c>
      <c r="D18" s="58">
        <v>0</v>
      </c>
      <c r="E18" s="59">
        <v>0.1</v>
      </c>
      <c r="F18" s="59">
        <v>21</v>
      </c>
      <c r="G18" s="59">
        <v>78.900000000000006</v>
      </c>
      <c r="H18" s="60">
        <v>0</v>
      </c>
      <c r="I18" s="61"/>
      <c r="J18" s="59">
        <v>0</v>
      </c>
      <c r="K18" s="131">
        <v>1024</v>
      </c>
      <c r="L18" s="66">
        <f t="shared" si="0"/>
        <v>36.64</v>
      </c>
      <c r="M18" s="57">
        <v>43.33</v>
      </c>
      <c r="N18" s="62">
        <f t="shared" si="1"/>
        <v>36.56</v>
      </c>
      <c r="O18" s="67">
        <v>0.82</v>
      </c>
      <c r="P18" s="56">
        <v>7.51</v>
      </c>
      <c r="Q18" s="57">
        <f t="shared" si="2"/>
        <v>-8.0000000000000071E-2</v>
      </c>
      <c r="R18" s="188"/>
      <c r="T18" s="2"/>
      <c r="U18" s="2"/>
      <c r="V18" s="2"/>
      <c r="W18" s="2"/>
      <c r="X18" s="4"/>
      <c r="Y18" s="2"/>
    </row>
    <row r="19" spans="1:25" ht="13.2" customHeight="1" x14ac:dyDescent="0.25">
      <c r="A19" s="71" t="s">
        <v>73</v>
      </c>
      <c r="B19" s="110">
        <v>45020</v>
      </c>
      <c r="C19" s="90">
        <v>7.52</v>
      </c>
      <c r="D19" s="13">
        <v>0</v>
      </c>
      <c r="E19" s="14">
        <v>0</v>
      </c>
      <c r="F19" s="14">
        <v>21.2</v>
      </c>
      <c r="G19" s="14">
        <v>78.8</v>
      </c>
      <c r="H19" s="15">
        <v>0</v>
      </c>
      <c r="I19" s="63"/>
      <c r="J19" s="14">
        <v>0</v>
      </c>
      <c r="K19" s="130">
        <v>1024</v>
      </c>
      <c r="L19" s="66">
        <f t="shared" si="0"/>
        <v>34.29</v>
      </c>
      <c r="M19" s="62">
        <v>43.21</v>
      </c>
      <c r="N19" s="62">
        <f t="shared" si="1"/>
        <v>37.08</v>
      </c>
      <c r="O19" s="68">
        <v>1.39</v>
      </c>
      <c r="P19" s="62">
        <v>10.31</v>
      </c>
      <c r="Q19" s="57">
        <f t="shared" si="2"/>
        <v>2.7900000000000009</v>
      </c>
      <c r="R19" s="188"/>
      <c r="T19" s="2"/>
      <c r="U19" s="2"/>
      <c r="V19" s="2"/>
      <c r="W19" s="2"/>
      <c r="X19" s="4"/>
      <c r="Y19" s="2"/>
    </row>
    <row r="20" spans="1:25" ht="13.2" customHeight="1" x14ac:dyDescent="0.25">
      <c r="A20" s="71" t="s">
        <v>103</v>
      </c>
      <c r="B20" s="110"/>
      <c r="C20" s="90"/>
      <c r="D20" s="184" t="s">
        <v>69</v>
      </c>
      <c r="E20" s="185"/>
      <c r="F20" s="185"/>
      <c r="G20" s="185"/>
      <c r="H20" s="185"/>
      <c r="I20" s="185"/>
      <c r="J20" s="185"/>
      <c r="K20" s="186"/>
      <c r="L20" s="66">
        <f t="shared" si="0"/>
        <v>36.809999999999995</v>
      </c>
      <c r="M20" s="62">
        <v>41.51</v>
      </c>
      <c r="N20" s="62">
        <f t="shared" si="1"/>
        <v>42.809999999999995</v>
      </c>
      <c r="O20" s="68">
        <v>1.3</v>
      </c>
      <c r="P20" s="62">
        <v>6</v>
      </c>
      <c r="Q20" s="57">
        <f t="shared" si="2"/>
        <v>6</v>
      </c>
      <c r="R20" s="188"/>
      <c r="T20" s="2"/>
      <c r="U20" s="2"/>
      <c r="V20" s="2"/>
      <c r="W20" s="2"/>
      <c r="X20" s="4"/>
      <c r="Y20" s="2"/>
    </row>
    <row r="21" spans="1:25" ht="13.2" customHeight="1" x14ac:dyDescent="0.25">
      <c r="A21" s="71" t="s">
        <v>74</v>
      </c>
      <c r="B21" s="110">
        <v>45020</v>
      </c>
      <c r="C21" s="90">
        <v>11.68</v>
      </c>
      <c r="D21" s="13">
        <v>0</v>
      </c>
      <c r="E21" s="14">
        <v>0</v>
      </c>
      <c r="F21" s="14">
        <v>21.2</v>
      </c>
      <c r="G21" s="14">
        <v>78.8</v>
      </c>
      <c r="H21" s="15">
        <v>0</v>
      </c>
      <c r="I21" s="63"/>
      <c r="J21" s="14">
        <v>0</v>
      </c>
      <c r="K21" s="130">
        <v>1024</v>
      </c>
      <c r="L21" s="66">
        <f t="shared" si="0"/>
        <v>34.54</v>
      </c>
      <c r="M21" s="62">
        <v>47.4</v>
      </c>
      <c r="N21" s="62">
        <f t="shared" si="1"/>
        <v>37.129999999999995</v>
      </c>
      <c r="O21" s="68">
        <v>1.41</v>
      </c>
      <c r="P21" s="62">
        <v>14.27</v>
      </c>
      <c r="Q21" s="57">
        <f t="shared" si="2"/>
        <v>2.59</v>
      </c>
      <c r="R21" s="188"/>
      <c r="T21" s="2"/>
      <c r="U21" s="2"/>
      <c r="V21" s="2"/>
      <c r="W21" s="2"/>
      <c r="X21" s="4"/>
      <c r="Y21" s="2"/>
    </row>
    <row r="22" spans="1:25" ht="13.2" customHeight="1" x14ac:dyDescent="0.25">
      <c r="A22" s="71" t="s">
        <v>75</v>
      </c>
      <c r="B22" s="110">
        <v>45020</v>
      </c>
      <c r="C22" s="90">
        <v>7.52</v>
      </c>
      <c r="D22" s="13">
        <v>0</v>
      </c>
      <c r="E22" s="14">
        <v>0</v>
      </c>
      <c r="F22" s="14">
        <v>21.2</v>
      </c>
      <c r="G22" s="14">
        <v>78.8</v>
      </c>
      <c r="H22" s="15">
        <v>0</v>
      </c>
      <c r="I22" s="63"/>
      <c r="J22" s="14">
        <v>0</v>
      </c>
      <c r="K22" s="130">
        <v>1024</v>
      </c>
      <c r="L22" s="66">
        <f t="shared" si="0"/>
        <v>33.630000000000003</v>
      </c>
      <c r="M22" s="62">
        <v>43.32</v>
      </c>
      <c r="N22" s="62">
        <f t="shared" si="1"/>
        <v>37.200000000000003</v>
      </c>
      <c r="O22" s="68">
        <v>1.4</v>
      </c>
      <c r="P22" s="62">
        <v>11.09</v>
      </c>
      <c r="Q22" s="57">
        <f t="shared" si="2"/>
        <v>3.5700000000000003</v>
      </c>
      <c r="R22" s="188"/>
      <c r="T22" s="2"/>
      <c r="U22" s="2"/>
      <c r="V22" s="2"/>
      <c r="W22" s="2"/>
      <c r="X22" s="4"/>
      <c r="Y22" s="2"/>
    </row>
    <row r="23" spans="1:25" ht="13.2" customHeight="1" x14ac:dyDescent="0.25">
      <c r="A23" s="71" t="s">
        <v>76</v>
      </c>
      <c r="B23" s="110">
        <v>45020</v>
      </c>
      <c r="C23" s="90">
        <v>9.4700000000000006</v>
      </c>
      <c r="D23" s="13">
        <v>9.9</v>
      </c>
      <c r="E23" s="14">
        <v>0.1</v>
      </c>
      <c r="F23" s="14">
        <v>14</v>
      </c>
      <c r="G23" s="14">
        <v>75.099999999999994</v>
      </c>
      <c r="H23" s="15">
        <v>0</v>
      </c>
      <c r="I23" s="63"/>
      <c r="J23" s="14">
        <v>0</v>
      </c>
      <c r="K23" s="130">
        <v>1024</v>
      </c>
      <c r="L23" s="66">
        <f t="shared" si="0"/>
        <v>40.049999999999997</v>
      </c>
      <c r="M23" s="62">
        <v>47.73</v>
      </c>
      <c r="N23" s="62">
        <f t="shared" si="1"/>
        <v>39.61</v>
      </c>
      <c r="O23" s="68">
        <v>1.35</v>
      </c>
      <c r="P23" s="62">
        <v>9.0299999999999994</v>
      </c>
      <c r="Q23" s="57">
        <f t="shared" si="2"/>
        <v>-0.44000000000000128</v>
      </c>
      <c r="R23" s="188"/>
      <c r="T23" s="2"/>
      <c r="U23" s="2"/>
      <c r="V23" s="2"/>
      <c r="W23" s="2"/>
      <c r="X23" s="4"/>
      <c r="Y23" s="2"/>
    </row>
    <row r="24" spans="1:25" ht="13.2" customHeight="1" x14ac:dyDescent="0.25">
      <c r="A24" s="71" t="s">
        <v>77</v>
      </c>
      <c r="B24" s="110">
        <v>45020</v>
      </c>
      <c r="C24" s="90">
        <v>9.85</v>
      </c>
      <c r="D24" s="13">
        <v>29.5</v>
      </c>
      <c r="E24" s="14">
        <v>11.2</v>
      </c>
      <c r="F24" s="14">
        <v>7.5</v>
      </c>
      <c r="G24" s="14">
        <v>55.7</v>
      </c>
      <c r="H24" s="15">
        <v>1</v>
      </c>
      <c r="I24" s="63"/>
      <c r="J24" s="14">
        <v>0</v>
      </c>
      <c r="K24" s="130">
        <v>1024</v>
      </c>
      <c r="L24" s="66">
        <f t="shared" si="0"/>
        <v>33.069999999999993</v>
      </c>
      <c r="M24" s="62">
        <v>44.73</v>
      </c>
      <c r="N24" s="62">
        <f t="shared" si="1"/>
        <v>36.239999999999995</v>
      </c>
      <c r="O24" s="68">
        <v>1.36</v>
      </c>
      <c r="P24" s="62">
        <v>13.02</v>
      </c>
      <c r="Q24" s="57">
        <f t="shared" si="2"/>
        <v>3.17</v>
      </c>
      <c r="R24" s="188"/>
      <c r="T24" s="2"/>
      <c r="U24" s="2"/>
      <c r="V24" s="2"/>
      <c r="W24" s="2"/>
      <c r="X24" s="4"/>
      <c r="Y24" s="2"/>
    </row>
    <row r="25" spans="1:25" ht="13.2" customHeight="1" x14ac:dyDescent="0.25">
      <c r="A25" s="71" t="s">
        <v>78</v>
      </c>
      <c r="B25" s="110">
        <v>45020</v>
      </c>
      <c r="C25" s="90" t="s">
        <v>71</v>
      </c>
      <c r="D25" s="13">
        <v>1.3</v>
      </c>
      <c r="E25" s="14">
        <v>1.1000000000000001</v>
      </c>
      <c r="F25" s="14">
        <v>6.7</v>
      </c>
      <c r="G25" s="14">
        <v>91.9</v>
      </c>
      <c r="H25" s="15">
        <v>0</v>
      </c>
      <c r="I25" s="63"/>
      <c r="J25" s="14">
        <v>0</v>
      </c>
      <c r="K25" s="130">
        <v>1024</v>
      </c>
      <c r="L25" s="66">
        <f t="shared" si="0"/>
        <v>42.75</v>
      </c>
      <c r="M25" s="62">
        <v>47.34</v>
      </c>
      <c r="N25" s="62"/>
      <c r="O25" s="68">
        <v>1.45</v>
      </c>
      <c r="P25" s="62">
        <v>6.04</v>
      </c>
      <c r="Q25" s="57"/>
      <c r="R25" s="188"/>
      <c r="T25" s="2"/>
      <c r="U25" s="2"/>
      <c r="V25" s="2"/>
      <c r="W25" s="2"/>
      <c r="X25" s="4"/>
      <c r="Y25" s="2"/>
    </row>
    <row r="26" spans="1:25" ht="13.2" customHeight="1" x14ac:dyDescent="0.25">
      <c r="A26" s="71" t="s">
        <v>79</v>
      </c>
      <c r="B26" s="110">
        <v>45020</v>
      </c>
      <c r="C26" s="90">
        <v>10.050000000000001</v>
      </c>
      <c r="D26" s="13">
        <v>0</v>
      </c>
      <c r="E26" s="14">
        <v>0</v>
      </c>
      <c r="F26" s="14">
        <v>21.1</v>
      </c>
      <c r="G26" s="14">
        <v>78.900000000000006</v>
      </c>
      <c r="H26" s="15">
        <v>0</v>
      </c>
      <c r="I26" s="63"/>
      <c r="J26" s="14">
        <v>0</v>
      </c>
      <c r="K26" s="130">
        <v>1024</v>
      </c>
      <c r="L26" s="66">
        <f t="shared" si="0"/>
        <v>34.04</v>
      </c>
      <c r="M26" s="62">
        <v>44.94</v>
      </c>
      <c r="N26" s="62">
        <f t="shared" si="1"/>
        <v>36.169999999999995</v>
      </c>
      <c r="O26" s="68">
        <v>1.28</v>
      </c>
      <c r="P26" s="62">
        <v>12.18</v>
      </c>
      <c r="Q26" s="57">
        <f t="shared" si="2"/>
        <v>2.129999999999999</v>
      </c>
      <c r="R26" s="188"/>
      <c r="T26" s="2"/>
      <c r="U26" s="2"/>
      <c r="V26" s="2"/>
      <c r="W26" s="2"/>
      <c r="X26" s="4"/>
      <c r="Y26" s="2"/>
    </row>
    <row r="27" spans="1:25" ht="13.2" customHeight="1" x14ac:dyDescent="0.25">
      <c r="A27" s="162" t="s">
        <v>104</v>
      </c>
      <c r="B27" s="163">
        <v>45020</v>
      </c>
      <c r="C27" s="164">
        <v>9.7200000000000006</v>
      </c>
      <c r="D27" s="58">
        <v>0</v>
      </c>
      <c r="E27" s="59">
        <v>0</v>
      </c>
      <c r="F27" s="59">
        <v>21.1</v>
      </c>
      <c r="G27" s="59">
        <v>78.5</v>
      </c>
      <c r="H27" s="60">
        <v>0</v>
      </c>
      <c r="I27" s="165"/>
      <c r="J27" s="59">
        <v>0</v>
      </c>
      <c r="K27" s="131">
        <v>1024</v>
      </c>
      <c r="L27" s="66">
        <f t="shared" si="0"/>
        <v>35.86</v>
      </c>
      <c r="M27" s="166">
        <v>45.57</v>
      </c>
      <c r="N27" s="62">
        <f t="shared" si="1"/>
        <v>37.25</v>
      </c>
      <c r="O27" s="167">
        <v>1.4</v>
      </c>
      <c r="P27" s="166">
        <v>11.11</v>
      </c>
      <c r="Q27" s="57">
        <f t="shared" si="2"/>
        <v>1.3899999999999988</v>
      </c>
      <c r="R27" s="188"/>
      <c r="T27" s="2"/>
      <c r="U27" s="2"/>
      <c r="V27" s="2"/>
      <c r="W27" s="2"/>
      <c r="X27" s="4"/>
      <c r="Y27" s="2"/>
    </row>
    <row r="28" spans="1:25" ht="13.2" customHeight="1" x14ac:dyDescent="0.25">
      <c r="A28" s="162" t="s">
        <v>109</v>
      </c>
      <c r="B28" s="163"/>
      <c r="C28" s="164"/>
      <c r="D28" s="184" t="s">
        <v>89</v>
      </c>
      <c r="E28" s="185"/>
      <c r="F28" s="185"/>
      <c r="G28" s="185"/>
      <c r="H28" s="185"/>
      <c r="I28" s="185"/>
      <c r="J28" s="185"/>
      <c r="K28" s="186"/>
      <c r="L28" s="66"/>
      <c r="M28" s="166"/>
      <c r="N28" s="62"/>
      <c r="O28" s="167"/>
      <c r="P28" s="166"/>
      <c r="Q28" s="57"/>
      <c r="R28" s="188"/>
      <c r="T28" s="2"/>
      <c r="U28" s="2"/>
      <c r="V28" s="2"/>
      <c r="W28" s="2"/>
      <c r="X28" s="4"/>
      <c r="Y28" s="2"/>
    </row>
    <row r="29" spans="1:25" ht="13.2" customHeight="1" x14ac:dyDescent="0.25">
      <c r="A29" s="162" t="s">
        <v>108</v>
      </c>
      <c r="B29" s="163"/>
      <c r="C29" s="164"/>
      <c r="D29" s="184" t="s">
        <v>89</v>
      </c>
      <c r="E29" s="185"/>
      <c r="F29" s="185"/>
      <c r="G29" s="185"/>
      <c r="H29" s="185"/>
      <c r="I29" s="185"/>
      <c r="J29" s="185"/>
      <c r="K29" s="186"/>
      <c r="L29" s="66"/>
      <c r="M29" s="166"/>
      <c r="N29" s="62"/>
      <c r="O29" s="167"/>
      <c r="P29" s="166"/>
      <c r="Q29" s="57"/>
      <c r="R29" s="188"/>
      <c r="T29" s="2"/>
      <c r="U29" s="2"/>
      <c r="V29" s="2"/>
      <c r="W29" s="2"/>
      <c r="X29" s="4"/>
      <c r="Y29" s="2"/>
    </row>
    <row r="30" spans="1:25" ht="13.2" customHeight="1" x14ac:dyDescent="0.25">
      <c r="A30" s="162" t="s">
        <v>107</v>
      </c>
      <c r="B30" s="163"/>
      <c r="C30" s="164"/>
      <c r="D30" s="184" t="s">
        <v>89</v>
      </c>
      <c r="E30" s="185"/>
      <c r="F30" s="185"/>
      <c r="G30" s="185"/>
      <c r="H30" s="185"/>
      <c r="I30" s="185"/>
      <c r="J30" s="185"/>
      <c r="K30" s="186"/>
      <c r="L30" s="66"/>
      <c r="M30" s="166"/>
      <c r="N30" s="62"/>
      <c r="O30" s="167"/>
      <c r="P30" s="166"/>
      <c r="Q30" s="57"/>
      <c r="R30" s="188"/>
      <c r="T30" s="2"/>
      <c r="U30" s="2"/>
      <c r="V30" s="2"/>
      <c r="W30" s="2"/>
      <c r="X30" s="4"/>
      <c r="Y30" s="2"/>
    </row>
    <row r="31" spans="1:25" ht="13.2" customHeight="1" x14ac:dyDescent="0.25">
      <c r="A31" s="162" t="s">
        <v>106</v>
      </c>
      <c r="B31" s="163"/>
      <c r="C31" s="164"/>
      <c r="D31" s="184" t="s">
        <v>89</v>
      </c>
      <c r="E31" s="185"/>
      <c r="F31" s="185"/>
      <c r="G31" s="185"/>
      <c r="H31" s="185"/>
      <c r="I31" s="185"/>
      <c r="J31" s="185"/>
      <c r="K31" s="186"/>
      <c r="L31" s="66"/>
      <c r="M31" s="166"/>
      <c r="N31" s="62"/>
      <c r="O31" s="167"/>
      <c r="P31" s="166"/>
      <c r="Q31" s="57"/>
      <c r="R31" s="188"/>
      <c r="T31" s="2"/>
      <c r="U31" s="2"/>
      <c r="V31" s="2"/>
      <c r="W31" s="2"/>
      <c r="X31" s="4"/>
      <c r="Y31" s="2"/>
    </row>
    <row r="32" spans="1:25" ht="13.2" customHeight="1" x14ac:dyDescent="0.25">
      <c r="A32" s="162" t="s">
        <v>105</v>
      </c>
      <c r="B32" s="163"/>
      <c r="C32" s="164"/>
      <c r="D32" s="184" t="s">
        <v>89</v>
      </c>
      <c r="E32" s="185"/>
      <c r="F32" s="185"/>
      <c r="G32" s="185"/>
      <c r="H32" s="185"/>
      <c r="I32" s="185"/>
      <c r="J32" s="185"/>
      <c r="K32" s="186"/>
      <c r="L32" s="66"/>
      <c r="M32" s="166"/>
      <c r="N32" s="62"/>
      <c r="O32" s="167"/>
      <c r="P32" s="166"/>
      <c r="Q32" s="57"/>
      <c r="R32" s="188"/>
      <c r="T32" s="2"/>
      <c r="U32" s="2"/>
      <c r="V32" s="2"/>
      <c r="W32" s="2"/>
      <c r="X32" s="4"/>
      <c r="Y32" s="2"/>
    </row>
    <row r="33" spans="1:26" ht="13.2" customHeight="1" thickBot="1" x14ac:dyDescent="0.3">
      <c r="A33" s="72" t="s">
        <v>110</v>
      </c>
      <c r="B33" s="111"/>
      <c r="C33" s="91"/>
      <c r="D33" s="201" t="s">
        <v>89</v>
      </c>
      <c r="E33" s="202"/>
      <c r="F33" s="202"/>
      <c r="G33" s="202"/>
      <c r="H33" s="202"/>
      <c r="I33" s="202"/>
      <c r="J33" s="202"/>
      <c r="K33" s="203"/>
      <c r="L33" s="66"/>
      <c r="M33" s="64"/>
      <c r="N33" s="62"/>
      <c r="O33" s="69">
        <v>0.8</v>
      </c>
      <c r="P33" s="64">
        <v>10.7</v>
      </c>
      <c r="Q33" s="57"/>
      <c r="R33" s="189"/>
      <c r="T33" s="2"/>
      <c r="U33" s="2"/>
      <c r="V33" s="2"/>
      <c r="W33" s="2"/>
      <c r="X33" s="4"/>
      <c r="Y33" s="2"/>
    </row>
    <row r="34" spans="1:26" ht="27" thickBot="1" x14ac:dyDescent="0.3">
      <c r="A34" s="193" t="s">
        <v>48</v>
      </c>
      <c r="B34" s="194"/>
      <c r="C34" s="194"/>
      <c r="D34" s="180" t="s">
        <v>118</v>
      </c>
      <c r="E34" s="42" t="s">
        <v>49</v>
      </c>
      <c r="F34" s="42" t="s">
        <v>49</v>
      </c>
      <c r="G34" s="42"/>
      <c r="H34" s="42" t="s">
        <v>49</v>
      </c>
      <c r="I34" s="42"/>
      <c r="J34" s="42"/>
      <c r="K34" s="94"/>
      <c r="L34" s="195"/>
      <c r="M34" s="196"/>
      <c r="N34" s="196"/>
      <c r="O34" s="196"/>
      <c r="P34" s="196"/>
      <c r="Q34" s="197"/>
      <c r="R34" s="190" t="s">
        <v>8</v>
      </c>
      <c r="T34" s="2"/>
      <c r="U34" s="2"/>
      <c r="V34" s="2"/>
      <c r="W34" s="2"/>
      <c r="X34" s="4"/>
      <c r="Y34" s="2"/>
    </row>
    <row r="35" spans="1:26" ht="13.2" customHeight="1" x14ac:dyDescent="0.25">
      <c r="A35" s="152" t="s">
        <v>55</v>
      </c>
      <c r="B35" s="153">
        <v>45021</v>
      </c>
      <c r="C35" s="123">
        <v>5.45</v>
      </c>
      <c r="D35" s="154">
        <v>0</v>
      </c>
      <c r="E35" s="155">
        <v>0.1</v>
      </c>
      <c r="F35" s="155">
        <v>21.9</v>
      </c>
      <c r="G35" s="155">
        <v>79.2</v>
      </c>
      <c r="H35" s="156">
        <v>0</v>
      </c>
      <c r="I35" s="157">
        <v>-0.15</v>
      </c>
      <c r="J35" s="155">
        <v>0.2</v>
      </c>
      <c r="K35" s="158">
        <v>1014</v>
      </c>
      <c r="L35" s="118">
        <f>M35-(P35-O35)</f>
        <v>32.06</v>
      </c>
      <c r="M35" s="119">
        <v>56.4</v>
      </c>
      <c r="N35" s="137">
        <f>M35-(C35-O35)</f>
        <v>51.4</v>
      </c>
      <c r="O35" s="119">
        <v>0.45</v>
      </c>
      <c r="P35" s="122">
        <v>24.79</v>
      </c>
      <c r="Q35" s="120">
        <f>P35-C35</f>
        <v>19.34</v>
      </c>
      <c r="R35" s="191"/>
      <c r="S35" s="3"/>
      <c r="T35" s="2"/>
      <c r="U35" s="2"/>
      <c r="V35" s="2"/>
      <c r="W35" s="2"/>
      <c r="X35" s="2"/>
      <c r="Y35" s="4"/>
      <c r="Z35" s="2"/>
    </row>
    <row r="36" spans="1:26" ht="13.2" customHeight="1" x14ac:dyDescent="0.25">
      <c r="A36" s="17" t="s">
        <v>17</v>
      </c>
      <c r="B36" s="103">
        <v>45021</v>
      </c>
      <c r="C36" s="97">
        <v>8.5500000000000007</v>
      </c>
      <c r="D36" s="26">
        <v>0</v>
      </c>
      <c r="E36" s="27">
        <v>0.5</v>
      </c>
      <c r="F36" s="27">
        <v>21.3</v>
      </c>
      <c r="G36" s="27">
        <v>78</v>
      </c>
      <c r="H36" s="28">
        <v>0</v>
      </c>
      <c r="I36" s="29">
        <v>0.02</v>
      </c>
      <c r="J36" s="27">
        <v>0.3</v>
      </c>
      <c r="K36" s="132">
        <v>1014</v>
      </c>
      <c r="L36" s="23">
        <f>M36-(P36-O36)</f>
        <v>33.265000000000001</v>
      </c>
      <c r="M36" s="20">
        <v>56.594999999999999</v>
      </c>
      <c r="N36" s="138">
        <f>M36-(C36-O36)</f>
        <v>48.494999999999997</v>
      </c>
      <c r="O36" s="20">
        <v>0.45</v>
      </c>
      <c r="P36" s="18">
        <v>23.78</v>
      </c>
      <c r="Q36" s="21">
        <f>P36-C36</f>
        <v>15.23</v>
      </c>
      <c r="R36" s="191"/>
      <c r="S36" s="3"/>
      <c r="T36" s="2"/>
      <c r="U36" s="2"/>
      <c r="V36" s="2"/>
      <c r="W36" s="2"/>
      <c r="X36" s="2"/>
      <c r="Y36" s="4"/>
      <c r="Z36" s="2"/>
    </row>
    <row r="37" spans="1:26" ht="13.2" customHeight="1" x14ac:dyDescent="0.25">
      <c r="A37" s="17" t="s">
        <v>18</v>
      </c>
      <c r="B37" s="103">
        <v>45021</v>
      </c>
      <c r="C37" s="151">
        <v>4.3</v>
      </c>
      <c r="D37" s="26">
        <v>0</v>
      </c>
      <c r="E37" s="27">
        <v>3.3</v>
      </c>
      <c r="F37" s="27">
        <v>19.2</v>
      </c>
      <c r="G37" s="27">
        <v>77.7</v>
      </c>
      <c r="H37" s="28">
        <v>0</v>
      </c>
      <c r="I37" s="29">
        <v>-0.05</v>
      </c>
      <c r="J37" s="27">
        <v>0.1</v>
      </c>
      <c r="K37" s="132">
        <v>1014</v>
      </c>
      <c r="L37" s="23">
        <f t="shared" ref="L37:L78" si="3">M37-(P37-O37)</f>
        <v>-6.01</v>
      </c>
      <c r="M37" s="20"/>
      <c r="N37" s="138">
        <f t="shared" ref="N37:N78" si="4">M37-(C37-O37)</f>
        <v>-3.75</v>
      </c>
      <c r="O37" s="20">
        <v>0.55000000000000004</v>
      </c>
      <c r="P37" s="18">
        <v>6.56</v>
      </c>
      <c r="Q37" s="21">
        <f t="shared" ref="Q37:Q78" si="5">P37-C37</f>
        <v>2.2599999999999998</v>
      </c>
      <c r="R37" s="191"/>
      <c r="S37" s="3"/>
      <c r="T37" s="2"/>
      <c r="U37" s="2"/>
      <c r="V37" s="2"/>
      <c r="W37" s="2"/>
      <c r="X37" s="2"/>
      <c r="Y37" s="4"/>
      <c r="Z37" s="2"/>
    </row>
    <row r="38" spans="1:26" ht="13.2" customHeight="1" x14ac:dyDescent="0.25">
      <c r="A38" s="17" t="s">
        <v>19</v>
      </c>
      <c r="B38" s="103">
        <v>45021</v>
      </c>
      <c r="C38" s="97">
        <v>17.989999999999998</v>
      </c>
      <c r="D38" s="26">
        <v>0</v>
      </c>
      <c r="E38" s="27">
        <v>2.8</v>
      </c>
      <c r="F38" s="27">
        <v>14.4</v>
      </c>
      <c r="G38" s="27">
        <v>82.6</v>
      </c>
      <c r="H38" s="28">
        <v>0</v>
      </c>
      <c r="I38" s="29">
        <v>-7.0000000000000007E-2</v>
      </c>
      <c r="J38" s="27">
        <v>0.1</v>
      </c>
      <c r="K38" s="132">
        <v>1014</v>
      </c>
      <c r="L38" s="23">
        <f t="shared" si="3"/>
        <v>31.659999999999997</v>
      </c>
      <c r="M38" s="20">
        <v>61.93</v>
      </c>
      <c r="N38" s="138">
        <f t="shared" si="4"/>
        <v>44.34</v>
      </c>
      <c r="O38" s="20">
        <v>0.4</v>
      </c>
      <c r="P38" s="18">
        <v>30.67</v>
      </c>
      <c r="Q38" s="21">
        <f t="shared" si="5"/>
        <v>12.680000000000003</v>
      </c>
      <c r="R38" s="191"/>
      <c r="S38" s="3"/>
      <c r="T38" s="2"/>
      <c r="U38" s="2"/>
      <c r="V38" s="2"/>
      <c r="W38" s="2"/>
      <c r="X38" s="2"/>
      <c r="Y38" s="4"/>
      <c r="Z38" s="2"/>
    </row>
    <row r="39" spans="1:26" ht="13.2" customHeight="1" x14ac:dyDescent="0.25">
      <c r="A39" s="17" t="s">
        <v>14</v>
      </c>
      <c r="B39" s="103">
        <v>45021</v>
      </c>
      <c r="C39" s="97">
        <v>5.1100000000000003</v>
      </c>
      <c r="D39" s="26">
        <v>0</v>
      </c>
      <c r="E39" s="27">
        <v>0</v>
      </c>
      <c r="F39" s="27">
        <v>22.3</v>
      </c>
      <c r="G39" s="27">
        <v>77.5</v>
      </c>
      <c r="H39" s="28">
        <v>0</v>
      </c>
      <c r="I39" s="29">
        <v>0.14000000000000001</v>
      </c>
      <c r="J39" s="27">
        <v>0.1</v>
      </c>
      <c r="K39" s="132">
        <v>1014</v>
      </c>
      <c r="L39" s="23">
        <f t="shared" si="3"/>
        <v>34.369999999999997</v>
      </c>
      <c r="M39" s="20">
        <v>62.41</v>
      </c>
      <c r="N39" s="138">
        <f t="shared" si="4"/>
        <v>57.4</v>
      </c>
      <c r="O39" s="20">
        <v>0.1</v>
      </c>
      <c r="P39" s="18">
        <v>28.14</v>
      </c>
      <c r="Q39" s="21">
        <f t="shared" si="5"/>
        <v>23.03</v>
      </c>
      <c r="R39" s="191"/>
      <c r="S39" s="3"/>
      <c r="T39" s="2"/>
      <c r="U39" s="2"/>
      <c r="V39" s="2"/>
      <c r="W39" s="2"/>
      <c r="X39" s="2"/>
      <c r="Y39" s="4"/>
      <c r="Z39" s="2"/>
    </row>
    <row r="40" spans="1:26" ht="13.2" customHeight="1" x14ac:dyDescent="0.25">
      <c r="A40" s="17" t="s">
        <v>20</v>
      </c>
      <c r="B40" s="103">
        <v>45021</v>
      </c>
      <c r="C40" s="97">
        <v>6.01</v>
      </c>
      <c r="D40" s="26">
        <v>0</v>
      </c>
      <c r="E40" s="27">
        <v>1.9</v>
      </c>
      <c r="F40" s="27">
        <v>15.7</v>
      </c>
      <c r="G40" s="27">
        <v>82</v>
      </c>
      <c r="H40" s="28">
        <v>0</v>
      </c>
      <c r="I40" s="29">
        <v>-0.02</v>
      </c>
      <c r="J40" s="27">
        <v>0.1</v>
      </c>
      <c r="K40" s="132">
        <v>1014</v>
      </c>
      <c r="L40" s="23">
        <f t="shared" si="3"/>
        <v>51.760000000000005</v>
      </c>
      <c r="M40" s="20">
        <v>62.07</v>
      </c>
      <c r="N40" s="138">
        <f t="shared" si="4"/>
        <v>56.53</v>
      </c>
      <c r="O40" s="20">
        <v>0.47</v>
      </c>
      <c r="P40" s="18">
        <v>10.78</v>
      </c>
      <c r="Q40" s="21">
        <f t="shared" si="5"/>
        <v>4.7699999999999996</v>
      </c>
      <c r="R40" s="191"/>
      <c r="S40" s="3"/>
      <c r="T40" s="2"/>
      <c r="U40" s="2"/>
      <c r="V40" s="2"/>
      <c r="W40" s="2"/>
      <c r="X40" s="2"/>
      <c r="Y40" s="4"/>
      <c r="Z40" s="2"/>
    </row>
    <row r="41" spans="1:26" ht="13.2" customHeight="1" x14ac:dyDescent="0.25">
      <c r="A41" s="17" t="s">
        <v>21</v>
      </c>
      <c r="B41" s="103">
        <v>45021</v>
      </c>
      <c r="C41" s="97">
        <v>26.22</v>
      </c>
      <c r="D41" s="26">
        <v>0</v>
      </c>
      <c r="E41" s="27">
        <v>0.3</v>
      </c>
      <c r="F41" s="27">
        <v>21.1</v>
      </c>
      <c r="G41" s="27">
        <v>78.400000000000006</v>
      </c>
      <c r="H41" s="28">
        <v>0</v>
      </c>
      <c r="I41" s="29">
        <v>-0.15</v>
      </c>
      <c r="J41" s="27">
        <v>0.1</v>
      </c>
      <c r="K41" s="132">
        <v>1014</v>
      </c>
      <c r="L41" s="23">
        <f t="shared" si="3"/>
        <v>31.69</v>
      </c>
      <c r="M41" s="20">
        <v>62.32</v>
      </c>
      <c r="N41" s="138">
        <f t="shared" si="4"/>
        <v>36.6</v>
      </c>
      <c r="O41" s="20">
        <v>0.5</v>
      </c>
      <c r="P41" s="18">
        <v>31.13</v>
      </c>
      <c r="Q41" s="21">
        <f t="shared" si="5"/>
        <v>4.91</v>
      </c>
      <c r="R41" s="191"/>
      <c r="S41" s="3"/>
      <c r="T41" s="2"/>
      <c r="U41" s="2"/>
      <c r="V41" s="2"/>
      <c r="W41" s="2"/>
      <c r="X41" s="2"/>
      <c r="Y41" s="4"/>
      <c r="Z41" s="2"/>
    </row>
    <row r="42" spans="1:26" ht="13.2" customHeight="1" x14ac:dyDescent="0.25">
      <c r="A42" s="17" t="s">
        <v>15</v>
      </c>
      <c r="B42" s="103">
        <v>45021</v>
      </c>
      <c r="C42" s="151">
        <v>25.12</v>
      </c>
      <c r="D42" s="26">
        <v>0</v>
      </c>
      <c r="E42" s="27">
        <v>1.2</v>
      </c>
      <c r="F42" s="27">
        <v>10.7</v>
      </c>
      <c r="G42" s="27">
        <v>87.9</v>
      </c>
      <c r="H42" s="28">
        <v>0</v>
      </c>
      <c r="I42" s="29">
        <v>7.0000000000000007E-2</v>
      </c>
      <c r="J42" s="27">
        <v>0.1</v>
      </c>
      <c r="K42" s="132">
        <v>1014</v>
      </c>
      <c r="L42" s="23">
        <f t="shared" si="3"/>
        <v>32.659999999999997</v>
      </c>
      <c r="M42" s="20">
        <v>62.21</v>
      </c>
      <c r="N42" s="138">
        <f t="shared" si="4"/>
        <v>37.56</v>
      </c>
      <c r="O42" s="20">
        <v>0.47</v>
      </c>
      <c r="P42" s="18">
        <v>30.02</v>
      </c>
      <c r="Q42" s="21">
        <f t="shared" si="5"/>
        <v>4.8999999999999986</v>
      </c>
      <c r="R42" s="191"/>
      <c r="S42" s="3"/>
      <c r="T42" s="2"/>
      <c r="U42" s="2"/>
      <c r="V42" s="2"/>
      <c r="W42" s="2"/>
      <c r="X42" s="2"/>
      <c r="Y42" s="4"/>
      <c r="Z42" s="2"/>
    </row>
    <row r="43" spans="1:26" ht="13.2" customHeight="1" x14ac:dyDescent="0.25">
      <c r="A43" s="17" t="s">
        <v>22</v>
      </c>
      <c r="B43" s="103">
        <v>45021</v>
      </c>
      <c r="C43" s="97">
        <v>17.739999999999998</v>
      </c>
      <c r="D43" s="26">
        <v>0</v>
      </c>
      <c r="E43" s="27">
        <v>0.6</v>
      </c>
      <c r="F43" s="27">
        <v>20</v>
      </c>
      <c r="G43" s="27">
        <v>80.400000000000006</v>
      </c>
      <c r="H43" s="28">
        <v>0</v>
      </c>
      <c r="I43" s="29">
        <v>-7.0000000000000007E-2</v>
      </c>
      <c r="J43" s="27">
        <v>0.2</v>
      </c>
      <c r="K43" s="132">
        <v>1014</v>
      </c>
      <c r="L43" s="23">
        <f t="shared" si="3"/>
        <v>32.549999999999997</v>
      </c>
      <c r="M43" s="20">
        <v>62.39</v>
      </c>
      <c r="N43" s="138">
        <f t="shared" si="4"/>
        <v>45.1</v>
      </c>
      <c r="O43" s="20">
        <v>0.45</v>
      </c>
      <c r="P43" s="18">
        <v>30.29</v>
      </c>
      <c r="Q43" s="21">
        <f t="shared" si="5"/>
        <v>12.55</v>
      </c>
      <c r="R43" s="191"/>
      <c r="S43" s="3"/>
      <c r="T43" s="2"/>
      <c r="U43" s="2"/>
      <c r="V43" s="2"/>
      <c r="W43" s="2"/>
      <c r="X43" s="2"/>
      <c r="Y43" s="4"/>
      <c r="Z43" s="2"/>
    </row>
    <row r="44" spans="1:26" ht="13.2" customHeight="1" x14ac:dyDescent="0.25">
      <c r="A44" s="17" t="s">
        <v>23</v>
      </c>
      <c r="B44" s="103">
        <v>45021</v>
      </c>
      <c r="C44" s="97">
        <v>16.03</v>
      </c>
      <c r="D44" s="26">
        <v>0</v>
      </c>
      <c r="E44" s="27">
        <v>0.6</v>
      </c>
      <c r="F44" s="27">
        <v>21.3</v>
      </c>
      <c r="G44" s="27">
        <v>78</v>
      </c>
      <c r="H44" s="28">
        <v>0</v>
      </c>
      <c r="I44" s="29">
        <v>0.02</v>
      </c>
      <c r="J44" s="27">
        <v>0.2</v>
      </c>
      <c r="K44" s="132">
        <v>1014</v>
      </c>
      <c r="L44" s="23">
        <f t="shared" si="3"/>
        <v>35.139999999999993</v>
      </c>
      <c r="M44" s="20">
        <v>64.069999999999993</v>
      </c>
      <c r="N44" s="138">
        <f t="shared" si="4"/>
        <v>48.439999999999991</v>
      </c>
      <c r="O44" s="20">
        <v>0.4</v>
      </c>
      <c r="P44" s="18">
        <v>29.33</v>
      </c>
      <c r="Q44" s="21">
        <f t="shared" si="5"/>
        <v>13.299999999999997</v>
      </c>
      <c r="R44" s="191"/>
      <c r="S44" s="3"/>
      <c r="T44" s="2"/>
      <c r="U44" s="2"/>
      <c r="V44" s="2"/>
      <c r="W44" s="2"/>
      <c r="X44" s="2"/>
      <c r="Y44" s="4"/>
      <c r="Z44" s="2"/>
    </row>
    <row r="45" spans="1:26" ht="13.2" customHeight="1" x14ac:dyDescent="0.25">
      <c r="A45" s="17" t="s">
        <v>24</v>
      </c>
      <c r="B45" s="103">
        <v>45021</v>
      </c>
      <c r="C45" s="100">
        <v>23.19</v>
      </c>
      <c r="D45" s="26">
        <v>0</v>
      </c>
      <c r="E45" s="27">
        <v>0.1</v>
      </c>
      <c r="F45" s="27">
        <v>22.6</v>
      </c>
      <c r="G45" s="27">
        <v>77.2</v>
      </c>
      <c r="H45" s="28">
        <v>0</v>
      </c>
      <c r="I45" s="29">
        <v>-0.1</v>
      </c>
      <c r="J45" s="27">
        <v>0.1</v>
      </c>
      <c r="K45" s="132">
        <v>1014</v>
      </c>
      <c r="L45" s="23">
        <f t="shared" si="3"/>
        <v>33.72</v>
      </c>
      <c r="M45" s="20">
        <v>63.14</v>
      </c>
      <c r="N45" s="138">
        <f t="shared" si="4"/>
        <v>40.450000000000003</v>
      </c>
      <c r="O45" s="20">
        <v>0.5</v>
      </c>
      <c r="P45" s="18">
        <v>29.92</v>
      </c>
      <c r="Q45" s="21">
        <f t="shared" si="5"/>
        <v>6.73</v>
      </c>
      <c r="R45" s="191"/>
      <c r="S45" s="3"/>
      <c r="T45" s="2"/>
      <c r="U45" s="2"/>
      <c r="V45" s="2"/>
      <c r="W45" s="2"/>
      <c r="X45" s="2"/>
      <c r="Y45" s="4"/>
      <c r="Z45" s="2"/>
    </row>
    <row r="46" spans="1:26" ht="13.2" customHeight="1" x14ac:dyDescent="0.25">
      <c r="A46" s="17" t="s">
        <v>16</v>
      </c>
      <c r="B46" s="103">
        <v>45021</v>
      </c>
      <c r="C46" s="98">
        <v>15.63</v>
      </c>
      <c r="D46" s="26">
        <v>0</v>
      </c>
      <c r="E46" s="27">
        <v>0.1</v>
      </c>
      <c r="F46" s="27">
        <v>22.3</v>
      </c>
      <c r="G46" s="27">
        <v>77.3</v>
      </c>
      <c r="H46" s="28">
        <v>0</v>
      </c>
      <c r="I46" s="29">
        <v>-0.06</v>
      </c>
      <c r="J46" s="27">
        <v>0.1</v>
      </c>
      <c r="K46" s="132">
        <v>1014</v>
      </c>
      <c r="L46" s="23">
        <f t="shared" si="3"/>
        <v>33.94</v>
      </c>
      <c r="M46" s="20">
        <v>64.61</v>
      </c>
      <c r="N46" s="138">
        <f t="shared" si="4"/>
        <v>49.43</v>
      </c>
      <c r="O46" s="20">
        <v>0.45</v>
      </c>
      <c r="P46" s="18">
        <v>31.12</v>
      </c>
      <c r="Q46" s="21">
        <f t="shared" si="5"/>
        <v>15.49</v>
      </c>
      <c r="R46" s="191"/>
      <c r="S46" s="3"/>
      <c r="T46" s="2"/>
      <c r="U46" s="2"/>
      <c r="V46" s="2"/>
      <c r="W46" s="2"/>
      <c r="X46" s="2"/>
      <c r="Y46" s="4"/>
      <c r="Z46" s="2"/>
    </row>
    <row r="47" spans="1:26" ht="13.2" customHeight="1" x14ac:dyDescent="0.25">
      <c r="A47" s="17" t="s">
        <v>25</v>
      </c>
      <c r="B47" s="125">
        <v>45021</v>
      </c>
      <c r="C47" s="104">
        <v>17.420000000000002</v>
      </c>
      <c r="D47" s="113">
        <v>0</v>
      </c>
      <c r="E47" s="114">
        <v>7.5</v>
      </c>
      <c r="F47" s="114">
        <v>10.1</v>
      </c>
      <c r="G47" s="114">
        <v>86.3</v>
      </c>
      <c r="H47" s="115">
        <v>0</v>
      </c>
      <c r="I47" s="116">
        <v>-0.09</v>
      </c>
      <c r="J47" s="114">
        <v>0.1</v>
      </c>
      <c r="K47" s="133">
        <v>1014</v>
      </c>
      <c r="L47" s="23">
        <f t="shared" si="3"/>
        <v>33.549999999999997</v>
      </c>
      <c r="M47" s="112">
        <v>65.209999999999994</v>
      </c>
      <c r="N47" s="138">
        <f t="shared" si="4"/>
        <v>48.289999999999992</v>
      </c>
      <c r="O47" s="20">
        <v>0.5</v>
      </c>
      <c r="P47" s="18">
        <v>32.159999999999997</v>
      </c>
      <c r="Q47" s="21">
        <f t="shared" si="5"/>
        <v>14.739999999999995</v>
      </c>
      <c r="R47" s="191"/>
      <c r="S47" s="3"/>
      <c r="T47" s="2"/>
      <c r="U47" s="2"/>
      <c r="V47" s="2"/>
      <c r="W47" s="2"/>
      <c r="X47" s="2"/>
      <c r="Y47" s="4"/>
      <c r="Z47" s="2"/>
    </row>
    <row r="48" spans="1:26" ht="13.2" customHeight="1" x14ac:dyDescent="0.25">
      <c r="A48" s="17" t="s">
        <v>26</v>
      </c>
      <c r="B48" s="103">
        <v>45021</v>
      </c>
      <c r="C48" s="97">
        <v>26.76</v>
      </c>
      <c r="D48" s="26">
        <v>0</v>
      </c>
      <c r="E48" s="27">
        <v>0.9</v>
      </c>
      <c r="F48" s="27">
        <v>19.3</v>
      </c>
      <c r="G48" s="27">
        <v>80.400000000000006</v>
      </c>
      <c r="H48" s="28">
        <v>0</v>
      </c>
      <c r="I48" s="29">
        <v>7.0000000000000007E-2</v>
      </c>
      <c r="J48" s="27">
        <v>0.2</v>
      </c>
      <c r="K48" s="132">
        <v>1014</v>
      </c>
      <c r="L48" s="23">
        <f t="shared" si="3"/>
        <v>28.069999999999993</v>
      </c>
      <c r="M48" s="20">
        <v>67.44</v>
      </c>
      <c r="N48" s="138">
        <f t="shared" si="4"/>
        <v>41.089999999999989</v>
      </c>
      <c r="O48" s="20">
        <v>0.40999999999999659</v>
      </c>
      <c r="P48" s="18">
        <v>39.78</v>
      </c>
      <c r="Q48" s="21">
        <f t="shared" si="5"/>
        <v>13.02</v>
      </c>
      <c r="R48" s="191"/>
      <c r="S48" s="3"/>
      <c r="W48" s="2"/>
      <c r="X48" s="2"/>
      <c r="Y48" s="4"/>
      <c r="Z48" s="2"/>
    </row>
    <row r="49" spans="1:26" ht="13.2" customHeight="1" x14ac:dyDescent="0.25">
      <c r="A49" s="73" t="s">
        <v>56</v>
      </c>
      <c r="B49" s="124">
        <v>45021</v>
      </c>
      <c r="C49" s="97">
        <v>29.04</v>
      </c>
      <c r="D49" s="113">
        <v>0</v>
      </c>
      <c r="E49" s="114">
        <v>0.2</v>
      </c>
      <c r="F49" s="114">
        <v>21.9</v>
      </c>
      <c r="G49" s="114">
        <v>77.7</v>
      </c>
      <c r="H49" s="115">
        <v>0</v>
      </c>
      <c r="I49" s="116">
        <v>-0.95</v>
      </c>
      <c r="J49" s="114">
        <v>0.2</v>
      </c>
      <c r="K49" s="133">
        <v>1014</v>
      </c>
      <c r="L49" s="23">
        <f t="shared" si="3"/>
        <v>33.839999999999996</v>
      </c>
      <c r="M49" s="20">
        <v>69.66</v>
      </c>
      <c r="N49" s="138">
        <f t="shared" si="4"/>
        <v>40.619999999999997</v>
      </c>
      <c r="O49" s="20">
        <v>0</v>
      </c>
      <c r="P49" s="18">
        <v>35.82</v>
      </c>
      <c r="Q49" s="21">
        <f t="shared" si="5"/>
        <v>6.7800000000000011</v>
      </c>
      <c r="R49" s="191"/>
      <c r="S49" s="3"/>
      <c r="T49" s="2"/>
      <c r="U49" s="2"/>
      <c r="V49" s="3"/>
      <c r="W49" s="2"/>
      <c r="X49" s="2"/>
      <c r="Y49" s="4"/>
      <c r="Z49" s="2"/>
    </row>
    <row r="50" spans="1:26" ht="13.2" customHeight="1" x14ac:dyDescent="0.25">
      <c r="A50" s="17" t="s">
        <v>27</v>
      </c>
      <c r="B50" s="103">
        <v>45021</v>
      </c>
      <c r="C50" s="97">
        <v>28.07</v>
      </c>
      <c r="D50" s="26">
        <v>0</v>
      </c>
      <c r="E50" s="27">
        <v>0.4</v>
      </c>
      <c r="F50" s="27">
        <v>20.3</v>
      </c>
      <c r="G50" s="27">
        <v>79.099999999999994</v>
      </c>
      <c r="H50" s="28">
        <v>0</v>
      </c>
      <c r="I50" s="29">
        <v>-0.02</v>
      </c>
      <c r="J50" s="27">
        <v>0.1</v>
      </c>
      <c r="K50" s="132">
        <v>1014</v>
      </c>
      <c r="L50" s="23">
        <f t="shared" si="3"/>
        <v>29.619999999999997</v>
      </c>
      <c r="M50" s="20">
        <v>69.7</v>
      </c>
      <c r="N50" s="138">
        <f t="shared" si="4"/>
        <v>41.949999999999996</v>
      </c>
      <c r="O50" s="20">
        <v>0.31999999999999318</v>
      </c>
      <c r="P50" s="18">
        <v>40.4</v>
      </c>
      <c r="Q50" s="21">
        <f t="shared" si="5"/>
        <v>12.329999999999998</v>
      </c>
      <c r="R50" s="191"/>
      <c r="S50" s="3"/>
      <c r="T50" s="2"/>
      <c r="U50" s="2"/>
      <c r="V50" s="3"/>
      <c r="W50" s="2"/>
      <c r="X50" s="2"/>
      <c r="Y50" s="4"/>
      <c r="Z50" s="2"/>
    </row>
    <row r="51" spans="1:26" ht="13.2" customHeight="1" x14ac:dyDescent="0.25">
      <c r="A51" s="17" t="s">
        <v>28</v>
      </c>
      <c r="B51" s="103"/>
      <c r="C51" s="97"/>
      <c r="D51" s="198" t="s">
        <v>69</v>
      </c>
      <c r="E51" s="199"/>
      <c r="F51" s="199"/>
      <c r="G51" s="199"/>
      <c r="H51" s="199"/>
      <c r="I51" s="199"/>
      <c r="J51" s="199"/>
      <c r="K51" s="200"/>
      <c r="L51" s="23">
        <f t="shared" si="3"/>
        <v>30.25</v>
      </c>
      <c r="M51" s="20">
        <v>69.95</v>
      </c>
      <c r="N51" s="138">
        <f t="shared" si="4"/>
        <v>70.28</v>
      </c>
      <c r="O51" s="20">
        <v>0.32999999999999829</v>
      </c>
      <c r="P51" s="18">
        <v>40.03</v>
      </c>
      <c r="Q51" s="21">
        <f t="shared" si="5"/>
        <v>40.03</v>
      </c>
      <c r="R51" s="191"/>
      <c r="S51" s="3"/>
      <c r="T51" s="2"/>
      <c r="U51" s="2"/>
      <c r="V51" s="3"/>
      <c r="W51" s="2"/>
      <c r="X51" s="2"/>
      <c r="Y51" s="4"/>
      <c r="Z51" s="2"/>
    </row>
    <row r="52" spans="1:26" ht="13.2" customHeight="1" x14ac:dyDescent="0.25">
      <c r="A52" s="17" t="s">
        <v>29</v>
      </c>
      <c r="B52" s="103">
        <v>45020</v>
      </c>
      <c r="C52" s="97">
        <v>7.15</v>
      </c>
      <c r="D52" s="26">
        <v>0</v>
      </c>
      <c r="E52" s="27">
        <v>0</v>
      </c>
      <c r="F52" s="27">
        <v>21.6</v>
      </c>
      <c r="G52" s="27">
        <v>78.400000000000006</v>
      </c>
      <c r="H52" s="28">
        <v>1</v>
      </c>
      <c r="I52" s="29">
        <v>0</v>
      </c>
      <c r="J52" s="27">
        <v>0</v>
      </c>
      <c r="K52" s="132">
        <v>1024</v>
      </c>
      <c r="L52" s="23">
        <f t="shared" si="3"/>
        <v>31.889999999999993</v>
      </c>
      <c r="M52" s="20">
        <v>75.459999999999994</v>
      </c>
      <c r="N52" s="138">
        <f t="shared" si="4"/>
        <v>68.91</v>
      </c>
      <c r="O52" s="20">
        <v>0.60000000000000009</v>
      </c>
      <c r="P52" s="18">
        <v>44.17</v>
      </c>
      <c r="Q52" s="21">
        <f t="shared" si="5"/>
        <v>37.020000000000003</v>
      </c>
      <c r="R52" s="191"/>
      <c r="S52" s="3"/>
      <c r="T52" s="2"/>
      <c r="U52" s="2"/>
      <c r="V52" s="3"/>
      <c r="W52" s="2"/>
      <c r="X52" s="2"/>
      <c r="Y52" s="4"/>
      <c r="Z52" s="2"/>
    </row>
    <row r="53" spans="1:26" ht="13.2" customHeight="1" x14ac:dyDescent="0.25">
      <c r="A53" s="17" t="s">
        <v>30</v>
      </c>
      <c r="B53" s="103">
        <v>45021</v>
      </c>
      <c r="C53" s="97">
        <v>26.25</v>
      </c>
      <c r="D53" s="26">
        <v>0</v>
      </c>
      <c r="E53" s="27">
        <v>1.3</v>
      </c>
      <c r="F53" s="27">
        <v>21.2</v>
      </c>
      <c r="G53" s="27">
        <v>78.099999999999994</v>
      </c>
      <c r="H53" s="28">
        <v>0</v>
      </c>
      <c r="I53" s="29">
        <v>0.05</v>
      </c>
      <c r="J53" s="27">
        <v>0.12</v>
      </c>
      <c r="K53" s="132">
        <v>1014</v>
      </c>
      <c r="L53" s="23">
        <f t="shared" si="3"/>
        <v>29.220000000000006</v>
      </c>
      <c r="M53" s="20">
        <v>69.2</v>
      </c>
      <c r="N53" s="138">
        <f t="shared" si="4"/>
        <v>43.400000000000006</v>
      </c>
      <c r="O53" s="20">
        <v>0.45000000000000284</v>
      </c>
      <c r="P53" s="18">
        <v>40.43</v>
      </c>
      <c r="Q53" s="21">
        <f t="shared" si="5"/>
        <v>14.18</v>
      </c>
      <c r="R53" s="191"/>
      <c r="S53" s="3"/>
      <c r="T53" s="2"/>
      <c r="U53" s="2"/>
      <c r="V53" s="3"/>
      <c r="W53" s="2"/>
      <c r="X53" s="2"/>
      <c r="Y53" s="4"/>
      <c r="Z53" s="2"/>
    </row>
    <row r="54" spans="1:26" ht="13.2" customHeight="1" x14ac:dyDescent="0.25">
      <c r="A54" s="73" t="s">
        <v>57</v>
      </c>
      <c r="B54" s="103"/>
      <c r="C54" s="97"/>
      <c r="D54" s="198" t="s">
        <v>89</v>
      </c>
      <c r="E54" s="199"/>
      <c r="F54" s="199"/>
      <c r="G54" s="199"/>
      <c r="H54" s="199"/>
      <c r="I54" s="199"/>
      <c r="J54" s="199"/>
      <c r="K54" s="200"/>
      <c r="L54" s="23"/>
      <c r="M54" s="20"/>
      <c r="N54" s="138"/>
      <c r="O54" s="20"/>
      <c r="P54" s="18"/>
      <c r="Q54" s="21"/>
      <c r="R54" s="191"/>
      <c r="S54" s="3"/>
      <c r="T54" s="2"/>
      <c r="U54" s="2"/>
      <c r="V54" s="3"/>
      <c r="W54" s="2"/>
      <c r="X54" s="2"/>
      <c r="Y54" s="4"/>
      <c r="Z54" s="2"/>
    </row>
    <row r="55" spans="1:26" ht="13.2" customHeight="1" x14ac:dyDescent="0.3">
      <c r="A55" s="17" t="s">
        <v>113</v>
      </c>
      <c r="B55" s="103">
        <v>45020</v>
      </c>
      <c r="C55" s="97">
        <v>7.2</v>
      </c>
      <c r="D55" s="26">
        <v>0</v>
      </c>
      <c r="E55" s="27">
        <v>1.4</v>
      </c>
      <c r="F55" s="27">
        <v>0</v>
      </c>
      <c r="G55" s="27">
        <v>79.400000000000006</v>
      </c>
      <c r="H55" s="28">
        <v>0</v>
      </c>
      <c r="I55" s="29">
        <v>0.03</v>
      </c>
      <c r="J55" s="27">
        <v>0.1</v>
      </c>
      <c r="K55" s="132">
        <v>1024</v>
      </c>
      <c r="L55" s="23">
        <f t="shared" si="3"/>
        <v>30.67</v>
      </c>
      <c r="M55" s="20">
        <v>73.28</v>
      </c>
      <c r="N55" s="138">
        <f t="shared" si="4"/>
        <v>66.41</v>
      </c>
      <c r="O55" s="20">
        <v>0.32999999999999829</v>
      </c>
      <c r="P55" s="18">
        <v>42.94</v>
      </c>
      <c r="Q55" s="21">
        <f t="shared" si="5"/>
        <v>35.739999999999995</v>
      </c>
      <c r="R55" s="191"/>
      <c r="S55" s="3"/>
      <c r="T55" s="2"/>
      <c r="U55" s="2"/>
      <c r="V55" s="3"/>
      <c r="W55" s="2"/>
      <c r="X55" s="2"/>
      <c r="Y55" s="4"/>
      <c r="Z55" s="2"/>
    </row>
    <row r="56" spans="1:26" ht="13.2" customHeight="1" x14ac:dyDescent="0.25">
      <c r="A56" s="17" t="s">
        <v>87</v>
      </c>
      <c r="B56" s="124">
        <v>45020</v>
      </c>
      <c r="C56" s="97">
        <v>1.79</v>
      </c>
      <c r="D56" s="113">
        <v>0</v>
      </c>
      <c r="E56" s="114">
        <v>1</v>
      </c>
      <c r="F56" s="114">
        <v>20.2</v>
      </c>
      <c r="G56" s="114">
        <v>78.900000000000006</v>
      </c>
      <c r="H56" s="115">
        <v>1</v>
      </c>
      <c r="I56" s="116">
        <v>3.11</v>
      </c>
      <c r="J56" s="114">
        <v>0.1</v>
      </c>
      <c r="K56" s="133">
        <v>1024</v>
      </c>
      <c r="L56" s="23"/>
      <c r="M56" s="20"/>
      <c r="N56" s="138"/>
      <c r="O56" s="20"/>
      <c r="P56" s="18"/>
      <c r="Q56" s="21"/>
      <c r="R56" s="191"/>
      <c r="S56" s="3"/>
      <c r="T56" s="2"/>
      <c r="U56" s="2"/>
      <c r="V56" s="3"/>
      <c r="W56" s="2"/>
      <c r="X56" s="2"/>
      <c r="Y56" s="4"/>
      <c r="Z56" s="2"/>
    </row>
    <row r="57" spans="1:26" ht="13.2" customHeight="1" x14ac:dyDescent="0.25">
      <c r="A57" s="17" t="s">
        <v>86</v>
      </c>
      <c r="B57" s="124">
        <v>45020</v>
      </c>
      <c r="C57" s="97">
        <v>4.53</v>
      </c>
      <c r="D57" s="113">
        <v>0</v>
      </c>
      <c r="E57" s="114">
        <v>1.6</v>
      </c>
      <c r="F57" s="114">
        <v>19.399999999999999</v>
      </c>
      <c r="G57" s="114">
        <v>79.099999999999994</v>
      </c>
      <c r="H57" s="115">
        <v>0</v>
      </c>
      <c r="I57" s="116">
        <v>0.02</v>
      </c>
      <c r="J57" s="114">
        <v>0.1</v>
      </c>
      <c r="K57" s="133">
        <v>1024</v>
      </c>
      <c r="L57" s="23"/>
      <c r="M57" s="20"/>
      <c r="N57" s="138"/>
      <c r="O57" s="20"/>
      <c r="P57" s="18"/>
      <c r="Q57" s="21"/>
      <c r="R57" s="191"/>
      <c r="S57" s="3"/>
      <c r="T57" s="2"/>
      <c r="U57" s="2"/>
      <c r="V57" s="3"/>
      <c r="W57" s="2"/>
      <c r="X57" s="2"/>
      <c r="Y57" s="4"/>
      <c r="Z57" s="2"/>
    </row>
    <row r="58" spans="1:26" ht="13.2" customHeight="1" x14ac:dyDescent="0.3">
      <c r="A58" s="17" t="s">
        <v>114</v>
      </c>
      <c r="B58" s="103">
        <v>45020</v>
      </c>
      <c r="C58" s="97">
        <v>9.66</v>
      </c>
      <c r="D58" s="26">
        <v>0</v>
      </c>
      <c r="E58" s="27">
        <v>0.6</v>
      </c>
      <c r="F58" s="27">
        <v>15</v>
      </c>
      <c r="G58" s="27">
        <v>84.6</v>
      </c>
      <c r="H58" s="28">
        <v>0</v>
      </c>
      <c r="I58" s="29">
        <v>2.0099999999999998</v>
      </c>
      <c r="J58" s="27">
        <v>0.1</v>
      </c>
      <c r="K58" s="132">
        <v>1024</v>
      </c>
      <c r="L58" s="23">
        <f t="shared" si="3"/>
        <v>30.07</v>
      </c>
      <c r="M58" s="20">
        <v>71.5</v>
      </c>
      <c r="N58" s="138">
        <f t="shared" si="4"/>
        <v>62.150000000000006</v>
      </c>
      <c r="O58" s="20">
        <v>0.31000000000000227</v>
      </c>
      <c r="P58" s="18">
        <v>41.74</v>
      </c>
      <c r="Q58" s="21">
        <f t="shared" si="5"/>
        <v>32.08</v>
      </c>
      <c r="R58" s="191"/>
      <c r="S58" s="3"/>
      <c r="T58" s="2"/>
      <c r="U58" s="2"/>
      <c r="V58" s="3"/>
      <c r="W58" s="2"/>
      <c r="X58" s="2"/>
      <c r="Y58" s="4"/>
      <c r="Z58" s="2"/>
    </row>
    <row r="59" spans="1:26" ht="13.2" customHeight="1" x14ac:dyDescent="0.25">
      <c r="A59" s="17" t="s">
        <v>85</v>
      </c>
      <c r="B59" s="124">
        <v>45020</v>
      </c>
      <c r="C59" s="97">
        <v>1.72</v>
      </c>
      <c r="D59" s="113">
        <v>0</v>
      </c>
      <c r="E59" s="114">
        <v>1.4</v>
      </c>
      <c r="F59" s="114">
        <v>17.899999999999999</v>
      </c>
      <c r="G59" s="114">
        <v>80.7</v>
      </c>
      <c r="H59" s="115">
        <v>0</v>
      </c>
      <c r="I59" s="116">
        <v>7.0000000000000007E-2</v>
      </c>
      <c r="J59" s="114">
        <v>0</v>
      </c>
      <c r="K59" s="133">
        <v>1024</v>
      </c>
      <c r="L59" s="23"/>
      <c r="M59" s="20"/>
      <c r="N59" s="138"/>
      <c r="O59" s="20"/>
      <c r="P59" s="18"/>
      <c r="Q59" s="21"/>
      <c r="R59" s="191"/>
      <c r="S59" s="3"/>
      <c r="T59" s="2"/>
      <c r="U59" s="2"/>
      <c r="V59" s="3"/>
      <c r="W59" s="2"/>
      <c r="X59" s="2"/>
      <c r="Y59" s="4"/>
      <c r="Z59" s="2"/>
    </row>
    <row r="60" spans="1:26" ht="13.2" customHeight="1" x14ac:dyDescent="0.25">
      <c r="A60" s="17" t="s">
        <v>84</v>
      </c>
      <c r="B60" s="124">
        <v>45020</v>
      </c>
      <c r="C60" s="97">
        <v>4.3</v>
      </c>
      <c r="D60" s="113">
        <v>0.1</v>
      </c>
      <c r="E60" s="114">
        <v>7.3</v>
      </c>
      <c r="F60" s="114">
        <v>0.7</v>
      </c>
      <c r="G60" s="114">
        <v>92</v>
      </c>
      <c r="H60" s="115">
        <v>0</v>
      </c>
      <c r="I60" s="116">
        <v>-0.09</v>
      </c>
      <c r="J60" s="114">
        <v>0.1</v>
      </c>
      <c r="K60" s="133">
        <v>1024</v>
      </c>
      <c r="L60" s="23"/>
      <c r="M60" s="20"/>
      <c r="N60" s="138"/>
      <c r="O60" s="20"/>
      <c r="P60" s="18"/>
      <c r="Q60" s="21"/>
      <c r="R60" s="191"/>
      <c r="S60" s="3"/>
      <c r="T60" s="2"/>
      <c r="U60" s="2"/>
      <c r="V60" s="3"/>
      <c r="W60" s="2"/>
      <c r="X60" s="2"/>
      <c r="Y60" s="4"/>
      <c r="Z60" s="2"/>
    </row>
    <row r="61" spans="1:26" ht="13.2" customHeight="1" x14ac:dyDescent="0.3">
      <c r="A61" s="17" t="s">
        <v>115</v>
      </c>
      <c r="B61" s="103">
        <v>45020</v>
      </c>
      <c r="C61" s="97">
        <v>18.43</v>
      </c>
      <c r="D61" s="26">
        <v>0</v>
      </c>
      <c r="E61" s="27">
        <v>0.1</v>
      </c>
      <c r="F61" s="27">
        <v>21.4</v>
      </c>
      <c r="G61" s="27">
        <v>78.400000000000006</v>
      </c>
      <c r="H61" s="28">
        <v>0</v>
      </c>
      <c r="I61" s="29">
        <v>-1.92</v>
      </c>
      <c r="J61" s="27">
        <v>0.1</v>
      </c>
      <c r="K61" s="132">
        <v>1024</v>
      </c>
      <c r="L61" s="23">
        <f t="shared" si="3"/>
        <v>40.480000000000004</v>
      </c>
      <c r="M61" s="20">
        <v>69.510000000000005</v>
      </c>
      <c r="N61" s="138">
        <f t="shared" si="4"/>
        <v>51.38</v>
      </c>
      <c r="O61" s="20">
        <v>0.29999999999999716</v>
      </c>
      <c r="P61" s="18">
        <v>29.33</v>
      </c>
      <c r="Q61" s="21">
        <f t="shared" si="5"/>
        <v>10.899999999999999</v>
      </c>
      <c r="R61" s="191"/>
      <c r="S61" s="3"/>
      <c r="T61" s="2"/>
      <c r="U61" s="2"/>
      <c r="V61" s="3"/>
      <c r="W61" s="2"/>
      <c r="X61" s="2"/>
      <c r="Y61" s="4"/>
      <c r="Z61" s="2"/>
    </row>
    <row r="62" spans="1:26" ht="13.2" customHeight="1" x14ac:dyDescent="0.25">
      <c r="A62" s="73" t="s">
        <v>83</v>
      </c>
      <c r="B62" s="124">
        <v>45020</v>
      </c>
      <c r="C62" s="97">
        <v>2.0299999999999998</v>
      </c>
      <c r="D62" s="113">
        <v>0</v>
      </c>
      <c r="E62" s="114">
        <v>2.9</v>
      </c>
      <c r="F62" s="114">
        <v>15.7</v>
      </c>
      <c r="G62" s="114">
        <v>81.400000000000006</v>
      </c>
      <c r="H62" s="115">
        <v>0</v>
      </c>
      <c r="I62" s="116">
        <v>0.05</v>
      </c>
      <c r="J62" s="114">
        <v>0.1</v>
      </c>
      <c r="K62" s="133">
        <v>1024</v>
      </c>
      <c r="L62" s="23"/>
      <c r="M62" s="20"/>
      <c r="N62" s="138"/>
      <c r="O62" s="20"/>
      <c r="P62" s="18"/>
      <c r="Q62" s="21"/>
      <c r="R62" s="191"/>
      <c r="S62" s="3"/>
      <c r="T62" s="2"/>
      <c r="U62" s="2"/>
      <c r="V62" s="3"/>
      <c r="W62" s="2"/>
      <c r="X62" s="2"/>
      <c r="Y62" s="4"/>
      <c r="Z62" s="2"/>
    </row>
    <row r="63" spans="1:26" ht="13.2" customHeight="1" x14ac:dyDescent="0.25">
      <c r="A63" s="73" t="s">
        <v>82</v>
      </c>
      <c r="B63" s="124">
        <v>45020</v>
      </c>
      <c r="C63" s="97">
        <v>1.97</v>
      </c>
      <c r="D63" s="113">
        <v>0</v>
      </c>
      <c r="E63" s="114">
        <v>0.2</v>
      </c>
      <c r="F63" s="114">
        <v>20.100000000000001</v>
      </c>
      <c r="G63" s="114">
        <v>79.599999999999994</v>
      </c>
      <c r="H63" s="115">
        <v>0</v>
      </c>
      <c r="I63" s="116">
        <v>-60.82</v>
      </c>
      <c r="J63" s="114">
        <v>0.1</v>
      </c>
      <c r="K63" s="133">
        <v>1024</v>
      </c>
      <c r="L63" s="23"/>
      <c r="M63" s="20"/>
      <c r="N63" s="138"/>
      <c r="O63" s="20"/>
      <c r="P63" s="18"/>
      <c r="Q63" s="21"/>
      <c r="R63" s="191"/>
      <c r="S63" s="3"/>
      <c r="T63" s="2"/>
      <c r="U63" s="2"/>
      <c r="V63" s="3"/>
      <c r="W63" s="2"/>
      <c r="X63" s="2"/>
      <c r="Y63" s="4"/>
      <c r="Z63" s="2"/>
    </row>
    <row r="64" spans="1:26" ht="13.2" customHeight="1" x14ac:dyDescent="0.25">
      <c r="A64" s="73" t="s">
        <v>80</v>
      </c>
      <c r="B64" s="124">
        <v>45020</v>
      </c>
      <c r="C64" s="97">
        <v>5.23</v>
      </c>
      <c r="D64" s="26">
        <v>0</v>
      </c>
      <c r="E64" s="27">
        <v>0.1</v>
      </c>
      <c r="F64" s="27">
        <v>20.399999999999999</v>
      </c>
      <c r="G64" s="27">
        <v>79.5</v>
      </c>
      <c r="H64" s="28">
        <v>0</v>
      </c>
      <c r="I64" s="29">
        <v>0</v>
      </c>
      <c r="J64" s="27">
        <v>0</v>
      </c>
      <c r="K64" s="132">
        <v>1024</v>
      </c>
      <c r="L64" s="23">
        <f t="shared" si="3"/>
        <v>32.620000000000005</v>
      </c>
      <c r="M64" s="20">
        <v>67.84</v>
      </c>
      <c r="N64" s="138">
        <f t="shared" si="4"/>
        <v>62.86</v>
      </c>
      <c r="O64" s="20">
        <v>0.25</v>
      </c>
      <c r="P64" s="18">
        <v>35.47</v>
      </c>
      <c r="Q64" s="21">
        <f t="shared" si="5"/>
        <v>30.24</v>
      </c>
      <c r="R64" s="191"/>
      <c r="S64" s="3"/>
      <c r="W64" s="2"/>
      <c r="X64" s="2"/>
      <c r="Y64" s="4"/>
      <c r="Z64" s="2"/>
    </row>
    <row r="65" spans="1:26" ht="13.2" customHeight="1" x14ac:dyDescent="0.25">
      <c r="A65" s="73" t="s">
        <v>81</v>
      </c>
      <c r="B65" s="124">
        <v>45020</v>
      </c>
      <c r="C65" s="97">
        <v>5.46</v>
      </c>
      <c r="D65" s="26">
        <v>0</v>
      </c>
      <c r="E65" s="27">
        <v>0</v>
      </c>
      <c r="F65" s="27">
        <v>20.9</v>
      </c>
      <c r="G65" s="27">
        <v>79.099999999999994</v>
      </c>
      <c r="H65" s="28">
        <v>0</v>
      </c>
      <c r="I65" s="29">
        <v>0</v>
      </c>
      <c r="J65" s="27">
        <v>0</v>
      </c>
      <c r="K65" s="132">
        <v>1024</v>
      </c>
      <c r="L65" s="23">
        <f t="shared" si="3"/>
        <v>32.620000000000005</v>
      </c>
      <c r="M65" s="20">
        <v>67.84</v>
      </c>
      <c r="N65" s="138">
        <f t="shared" si="4"/>
        <v>62.63</v>
      </c>
      <c r="O65" s="20">
        <v>0.25</v>
      </c>
      <c r="P65" s="18">
        <v>35.47</v>
      </c>
      <c r="Q65" s="21">
        <f t="shared" si="5"/>
        <v>30.009999999999998</v>
      </c>
      <c r="R65" s="191"/>
      <c r="S65" s="3"/>
      <c r="W65" s="2"/>
      <c r="X65" s="2"/>
      <c r="Y65" s="4"/>
      <c r="Z65" s="2"/>
    </row>
    <row r="66" spans="1:26" ht="13.2" customHeight="1" x14ac:dyDescent="0.25">
      <c r="A66" s="73" t="s">
        <v>58</v>
      </c>
      <c r="B66" s="124">
        <v>45020</v>
      </c>
      <c r="C66" s="97">
        <v>22.21</v>
      </c>
      <c r="D66" s="26">
        <v>0</v>
      </c>
      <c r="E66" s="27">
        <v>0.5</v>
      </c>
      <c r="F66" s="27">
        <v>21.4</v>
      </c>
      <c r="G66" s="27">
        <v>78</v>
      </c>
      <c r="H66" s="28">
        <v>0</v>
      </c>
      <c r="I66" s="29">
        <v>0.19</v>
      </c>
      <c r="J66" s="27">
        <v>0</v>
      </c>
      <c r="K66" s="132">
        <v>1024</v>
      </c>
      <c r="L66" s="23">
        <f t="shared" si="3"/>
        <v>29.64</v>
      </c>
      <c r="M66" s="20">
        <v>61.6</v>
      </c>
      <c r="N66" s="138">
        <f t="shared" si="4"/>
        <v>39.89</v>
      </c>
      <c r="O66" s="20">
        <v>0.5</v>
      </c>
      <c r="P66" s="18">
        <v>32.46</v>
      </c>
      <c r="Q66" s="21">
        <f t="shared" si="5"/>
        <v>10.25</v>
      </c>
      <c r="R66" s="191"/>
      <c r="S66" s="3"/>
      <c r="W66" s="2"/>
      <c r="X66" s="2"/>
      <c r="Y66" s="4"/>
      <c r="Z66" s="2"/>
    </row>
    <row r="67" spans="1:26" ht="13.2" customHeight="1" x14ac:dyDescent="0.3">
      <c r="A67" s="22" t="s">
        <v>31</v>
      </c>
      <c r="B67" s="105">
        <v>45020</v>
      </c>
      <c r="C67" s="98">
        <v>13.41</v>
      </c>
      <c r="D67" s="30">
        <v>0</v>
      </c>
      <c r="E67" s="31">
        <v>0.5</v>
      </c>
      <c r="F67" s="32">
        <v>19.8</v>
      </c>
      <c r="G67" s="31">
        <v>79.599999999999994</v>
      </c>
      <c r="H67" s="141">
        <v>0</v>
      </c>
      <c r="I67" s="33">
        <v>-0.12</v>
      </c>
      <c r="J67" s="31">
        <v>0.1</v>
      </c>
      <c r="K67" s="134">
        <v>1024</v>
      </c>
      <c r="L67" s="23">
        <f t="shared" si="3"/>
        <v>28.650000000000002</v>
      </c>
      <c r="M67" s="19">
        <v>44.57</v>
      </c>
      <c r="N67" s="138">
        <f t="shared" si="4"/>
        <v>31.69</v>
      </c>
      <c r="O67" s="95">
        <v>0.53000000000000114</v>
      </c>
      <c r="P67" s="19">
        <v>16.45</v>
      </c>
      <c r="Q67" s="21">
        <f t="shared" si="5"/>
        <v>3.0399999999999991</v>
      </c>
      <c r="R67" s="191"/>
      <c r="S67" s="3"/>
      <c r="T67" s="2"/>
      <c r="U67" s="2"/>
      <c r="V67" s="3"/>
      <c r="W67" s="2"/>
      <c r="X67" s="2"/>
      <c r="Y67" s="4"/>
      <c r="Z67" s="2"/>
    </row>
    <row r="68" spans="1:26" ht="13.2" customHeight="1" x14ac:dyDescent="0.3">
      <c r="A68" s="22" t="s">
        <v>32</v>
      </c>
      <c r="B68" s="105">
        <v>45020</v>
      </c>
      <c r="C68" s="98">
        <v>11.95</v>
      </c>
      <c r="D68" s="30">
        <v>0</v>
      </c>
      <c r="E68" s="31">
        <v>0.1</v>
      </c>
      <c r="F68" s="32">
        <v>9.3000000000000007</v>
      </c>
      <c r="G68" s="31">
        <v>91.5</v>
      </c>
      <c r="H68" s="141">
        <v>0</v>
      </c>
      <c r="I68" s="33">
        <v>0.12</v>
      </c>
      <c r="J68" s="31">
        <v>0</v>
      </c>
      <c r="K68" s="134">
        <v>1024</v>
      </c>
      <c r="L68" s="23">
        <f t="shared" si="3"/>
        <v>31.87</v>
      </c>
      <c r="M68" s="19">
        <v>45.07</v>
      </c>
      <c r="N68" s="138">
        <f t="shared" si="4"/>
        <v>33.58</v>
      </c>
      <c r="O68" s="95">
        <v>0.46000000000000085</v>
      </c>
      <c r="P68" s="19">
        <v>13.66</v>
      </c>
      <c r="Q68" s="21">
        <f t="shared" si="5"/>
        <v>1.7100000000000009</v>
      </c>
      <c r="R68" s="191"/>
      <c r="S68" s="3"/>
      <c r="T68" s="2"/>
      <c r="U68" s="2"/>
      <c r="V68" s="3"/>
      <c r="W68" s="2"/>
      <c r="X68" s="2"/>
      <c r="Y68" s="4"/>
      <c r="Z68" s="2"/>
    </row>
    <row r="69" spans="1:26" ht="13.2" customHeight="1" x14ac:dyDescent="0.3">
      <c r="A69" s="22" t="s">
        <v>33</v>
      </c>
      <c r="B69" s="105">
        <v>45020</v>
      </c>
      <c r="C69" s="98">
        <v>11.32</v>
      </c>
      <c r="D69" s="30">
        <v>0</v>
      </c>
      <c r="E69" s="31">
        <v>5.5</v>
      </c>
      <c r="F69" s="32">
        <v>12.7</v>
      </c>
      <c r="G69" s="31">
        <v>81.900000000000006</v>
      </c>
      <c r="H69" s="141">
        <v>0</v>
      </c>
      <c r="I69" s="33">
        <v>-11.21</v>
      </c>
      <c r="J69" s="31">
        <v>0</v>
      </c>
      <c r="K69" s="134">
        <v>1024</v>
      </c>
      <c r="L69" s="23">
        <f t="shared" si="3"/>
        <v>30.26</v>
      </c>
      <c r="M69" s="19">
        <v>45.06</v>
      </c>
      <c r="N69" s="138">
        <f t="shared" si="4"/>
        <v>34.28</v>
      </c>
      <c r="O69" s="95">
        <v>0.54</v>
      </c>
      <c r="P69" s="19">
        <v>15.34</v>
      </c>
      <c r="Q69" s="21">
        <f t="shared" si="5"/>
        <v>4.0199999999999996</v>
      </c>
      <c r="R69" s="191"/>
      <c r="S69" s="3"/>
      <c r="T69" s="2"/>
      <c r="U69" s="2"/>
      <c r="V69" s="3"/>
      <c r="W69" s="2"/>
      <c r="X69" s="2"/>
      <c r="Y69" s="4"/>
      <c r="Z69" s="2"/>
    </row>
    <row r="70" spans="1:26" ht="13.2" customHeight="1" x14ac:dyDescent="0.3">
      <c r="A70" s="22" t="s">
        <v>34</v>
      </c>
      <c r="B70" s="105">
        <v>45020</v>
      </c>
      <c r="C70" s="98">
        <v>7.75</v>
      </c>
      <c r="D70" s="30">
        <v>0</v>
      </c>
      <c r="E70" s="31">
        <v>0.1</v>
      </c>
      <c r="F70" s="32">
        <v>19.7</v>
      </c>
      <c r="G70" s="31">
        <v>80.2</v>
      </c>
      <c r="H70" s="141">
        <v>0</v>
      </c>
      <c r="I70" s="33">
        <v>0.03</v>
      </c>
      <c r="J70" s="31">
        <v>0.1</v>
      </c>
      <c r="K70" s="134">
        <v>1024</v>
      </c>
      <c r="L70" s="23">
        <f t="shared" si="3"/>
        <v>29.72</v>
      </c>
      <c r="M70" s="19">
        <v>45.65</v>
      </c>
      <c r="N70" s="138">
        <f t="shared" si="4"/>
        <v>38.369999999999997</v>
      </c>
      <c r="O70" s="95">
        <v>0.46999999999999886</v>
      </c>
      <c r="P70" s="19">
        <v>16.399999999999999</v>
      </c>
      <c r="Q70" s="21">
        <f t="shared" si="5"/>
        <v>8.6499999999999986</v>
      </c>
      <c r="R70" s="191"/>
      <c r="S70" s="3"/>
      <c r="T70" s="2"/>
      <c r="U70" s="2"/>
      <c r="V70" s="3"/>
      <c r="W70" s="2"/>
      <c r="X70" s="2"/>
      <c r="Y70" s="4"/>
      <c r="Z70" s="2"/>
    </row>
    <row r="71" spans="1:26" ht="13.2" customHeight="1" x14ac:dyDescent="0.25">
      <c r="A71" s="75" t="s">
        <v>59</v>
      </c>
      <c r="B71" s="126">
        <v>45020</v>
      </c>
      <c r="C71" s="98">
        <v>18.11</v>
      </c>
      <c r="D71" s="26">
        <v>0</v>
      </c>
      <c r="E71" s="27">
        <v>0</v>
      </c>
      <c r="F71" s="27">
        <v>21.1</v>
      </c>
      <c r="G71" s="27">
        <v>79</v>
      </c>
      <c r="H71" s="28">
        <v>1</v>
      </c>
      <c r="I71" s="29">
        <v>3.75</v>
      </c>
      <c r="J71" s="27">
        <v>0.1</v>
      </c>
      <c r="K71" s="132">
        <v>1024</v>
      </c>
      <c r="L71" s="23">
        <f t="shared" si="3"/>
        <v>30.339999999999996</v>
      </c>
      <c r="M71" s="19">
        <v>66.62</v>
      </c>
      <c r="N71" s="138">
        <f t="shared" si="4"/>
        <v>48.97</v>
      </c>
      <c r="O71" s="95">
        <v>0.45999999999999375</v>
      </c>
      <c r="P71" s="19">
        <v>36.74</v>
      </c>
      <c r="Q71" s="21">
        <f t="shared" si="5"/>
        <v>18.630000000000003</v>
      </c>
      <c r="R71" s="191"/>
      <c r="T71" s="2"/>
      <c r="U71" s="2"/>
      <c r="V71" s="3"/>
    </row>
    <row r="72" spans="1:26" ht="13.2" customHeight="1" x14ac:dyDescent="0.25">
      <c r="A72" s="75" t="s">
        <v>60</v>
      </c>
      <c r="B72" s="126">
        <v>45020</v>
      </c>
      <c r="C72" s="98">
        <v>30.85</v>
      </c>
      <c r="D72" s="30">
        <v>0</v>
      </c>
      <c r="E72" s="31">
        <v>0</v>
      </c>
      <c r="F72" s="32">
        <v>21.2</v>
      </c>
      <c r="G72" s="31">
        <v>78</v>
      </c>
      <c r="H72" s="141">
        <v>1</v>
      </c>
      <c r="I72" s="33">
        <v>-1.17</v>
      </c>
      <c r="J72" s="31">
        <v>0.1</v>
      </c>
      <c r="K72" s="134">
        <v>1024</v>
      </c>
      <c r="L72" s="23">
        <f t="shared" si="3"/>
        <v>31.4</v>
      </c>
      <c r="M72" s="19">
        <v>64.760000000000005</v>
      </c>
      <c r="N72" s="138">
        <f t="shared" si="4"/>
        <v>34.279999999999994</v>
      </c>
      <c r="O72" s="95">
        <v>0.36999999999999034</v>
      </c>
      <c r="P72" s="19">
        <v>33.729999999999997</v>
      </c>
      <c r="Q72" s="21">
        <f t="shared" si="5"/>
        <v>2.8799999999999955</v>
      </c>
      <c r="R72" s="191"/>
      <c r="T72" s="2"/>
      <c r="U72" s="2"/>
      <c r="V72" s="3"/>
    </row>
    <row r="73" spans="1:26" ht="13.2" customHeight="1" x14ac:dyDescent="0.25">
      <c r="A73" s="75" t="s">
        <v>88</v>
      </c>
      <c r="B73" s="126">
        <v>45020</v>
      </c>
      <c r="C73" s="98">
        <v>10.82</v>
      </c>
      <c r="D73" s="113">
        <v>0</v>
      </c>
      <c r="E73" s="114">
        <v>2.5</v>
      </c>
      <c r="F73" s="114">
        <v>16.2</v>
      </c>
      <c r="G73" s="114">
        <v>82.3</v>
      </c>
      <c r="H73" s="115">
        <v>1.8</v>
      </c>
      <c r="I73" s="116">
        <v>0.36</v>
      </c>
      <c r="J73" s="114">
        <v>0.1</v>
      </c>
      <c r="K73" s="133">
        <v>1024</v>
      </c>
      <c r="L73" s="23">
        <f t="shared" si="3"/>
        <v>30.2</v>
      </c>
      <c r="M73" s="19">
        <v>61.52</v>
      </c>
      <c r="N73" s="138">
        <f t="shared" si="4"/>
        <v>51.01</v>
      </c>
      <c r="O73" s="95">
        <v>0.30999999999999517</v>
      </c>
      <c r="P73" s="19">
        <v>31.63</v>
      </c>
      <c r="Q73" s="21">
        <f t="shared" si="5"/>
        <v>20.81</v>
      </c>
      <c r="R73" s="191"/>
      <c r="T73" s="2"/>
      <c r="U73" s="2"/>
      <c r="V73" s="3"/>
    </row>
    <row r="74" spans="1:26" ht="13.2" customHeight="1" x14ac:dyDescent="0.25">
      <c r="A74" s="75" t="s">
        <v>61</v>
      </c>
      <c r="B74" s="126">
        <v>45020</v>
      </c>
      <c r="C74" s="98">
        <v>27.61</v>
      </c>
      <c r="D74" s="30">
        <v>0</v>
      </c>
      <c r="E74" s="31">
        <v>11.2</v>
      </c>
      <c r="F74" s="32">
        <v>8.4</v>
      </c>
      <c r="G74" s="31">
        <v>85.6</v>
      </c>
      <c r="H74" s="141">
        <v>0</v>
      </c>
      <c r="I74" s="33">
        <v>-9.15</v>
      </c>
      <c r="J74" s="31">
        <v>0.1</v>
      </c>
      <c r="K74" s="134">
        <v>1024</v>
      </c>
      <c r="L74" s="23">
        <f t="shared" si="3"/>
        <v>29.83</v>
      </c>
      <c r="M74" s="19">
        <v>62.54</v>
      </c>
      <c r="N74" s="138">
        <f t="shared" si="4"/>
        <v>35.36</v>
      </c>
      <c r="O74" s="95">
        <v>0.42999999999999972</v>
      </c>
      <c r="P74" s="19">
        <v>33.14</v>
      </c>
      <c r="Q74" s="21">
        <f t="shared" si="5"/>
        <v>5.5300000000000011</v>
      </c>
      <c r="R74" s="191"/>
      <c r="T74" s="2"/>
      <c r="U74" s="2"/>
      <c r="V74" s="3"/>
    </row>
    <row r="75" spans="1:26" ht="13.2" customHeight="1" x14ac:dyDescent="0.25">
      <c r="A75" s="75" t="s">
        <v>63</v>
      </c>
      <c r="B75" s="126">
        <v>45020</v>
      </c>
      <c r="C75" s="98">
        <v>21.09</v>
      </c>
      <c r="D75" s="30">
        <v>0</v>
      </c>
      <c r="E75" s="31">
        <v>0.9</v>
      </c>
      <c r="F75" s="31">
        <v>20</v>
      </c>
      <c r="G75" s="31">
        <v>79.400000000000006</v>
      </c>
      <c r="H75" s="141">
        <v>1</v>
      </c>
      <c r="I75" s="33">
        <v>-3.22</v>
      </c>
      <c r="J75" s="31">
        <v>0.1</v>
      </c>
      <c r="K75" s="134">
        <v>1024</v>
      </c>
      <c r="L75" s="23">
        <f t="shared" si="3"/>
        <v>31.160000000000004</v>
      </c>
      <c r="M75" s="19">
        <v>63.28</v>
      </c>
      <c r="N75" s="138">
        <f t="shared" si="4"/>
        <v>42.58</v>
      </c>
      <c r="O75" s="95">
        <v>0.39000000000000057</v>
      </c>
      <c r="P75" s="19">
        <v>32.51</v>
      </c>
      <c r="Q75" s="21">
        <f t="shared" si="5"/>
        <v>11.419999999999998</v>
      </c>
      <c r="R75" s="191"/>
    </row>
    <row r="76" spans="1:26" ht="13.2" customHeight="1" x14ac:dyDescent="0.25">
      <c r="A76" s="81" t="s">
        <v>62</v>
      </c>
      <c r="B76" s="127">
        <v>45020</v>
      </c>
      <c r="C76" s="104">
        <v>21.02</v>
      </c>
      <c r="D76" s="76">
        <v>0</v>
      </c>
      <c r="E76" s="77">
        <v>0.3</v>
      </c>
      <c r="F76" s="77">
        <v>21.2</v>
      </c>
      <c r="G76" s="77">
        <v>78.400000000000006</v>
      </c>
      <c r="H76" s="142">
        <v>0</v>
      </c>
      <c r="I76" s="79">
        <v>-0.67</v>
      </c>
      <c r="J76" s="77">
        <v>0.1</v>
      </c>
      <c r="K76" s="135">
        <v>1024</v>
      </c>
      <c r="L76" s="23">
        <f t="shared" si="3"/>
        <v>30.259999999999998</v>
      </c>
      <c r="M76" s="74">
        <v>52.12</v>
      </c>
      <c r="N76" s="138">
        <f t="shared" si="4"/>
        <v>31.13</v>
      </c>
      <c r="O76" s="80">
        <v>3.0000000000001137E-2</v>
      </c>
      <c r="P76" s="74">
        <v>21.89</v>
      </c>
      <c r="Q76" s="21">
        <f t="shared" si="5"/>
        <v>0.87000000000000099</v>
      </c>
      <c r="R76" s="191"/>
    </row>
    <row r="77" spans="1:26" ht="13.2" customHeight="1" x14ac:dyDescent="0.25">
      <c r="A77" s="81" t="s">
        <v>64</v>
      </c>
      <c r="B77" s="127">
        <v>45020</v>
      </c>
      <c r="C77" s="104">
        <v>12.92</v>
      </c>
      <c r="D77" s="76">
        <v>0</v>
      </c>
      <c r="E77" s="77">
        <v>8.1999999999999993</v>
      </c>
      <c r="F77" s="78">
        <v>8.9</v>
      </c>
      <c r="G77" s="77">
        <v>82.9</v>
      </c>
      <c r="H77" s="142">
        <v>0</v>
      </c>
      <c r="I77" s="79">
        <v>-0.46</v>
      </c>
      <c r="J77" s="77">
        <v>0</v>
      </c>
      <c r="K77" s="135">
        <v>1024</v>
      </c>
      <c r="L77" s="23">
        <f t="shared" si="3"/>
        <v>31.259999999999998</v>
      </c>
      <c r="M77" s="74">
        <v>53.12</v>
      </c>
      <c r="N77" s="138">
        <f t="shared" si="4"/>
        <v>40.229999999999997</v>
      </c>
      <c r="O77" s="80">
        <v>3.0000000000001137E-2</v>
      </c>
      <c r="P77" s="74">
        <v>21.89</v>
      </c>
      <c r="Q77" s="21">
        <f t="shared" si="5"/>
        <v>8.9700000000000006</v>
      </c>
      <c r="R77" s="191"/>
    </row>
    <row r="78" spans="1:26" ht="13.2" customHeight="1" x14ac:dyDescent="0.25">
      <c r="A78" s="81" t="s">
        <v>65</v>
      </c>
      <c r="B78" s="127">
        <v>45020</v>
      </c>
      <c r="C78" s="104">
        <v>12.71</v>
      </c>
      <c r="D78" s="76">
        <v>32.1</v>
      </c>
      <c r="E78" s="77">
        <v>4.3</v>
      </c>
      <c r="F78" s="78">
        <v>0.8</v>
      </c>
      <c r="G78" s="77">
        <v>62.8</v>
      </c>
      <c r="H78" s="142">
        <v>1</v>
      </c>
      <c r="I78" s="79">
        <v>0.21</v>
      </c>
      <c r="J78" s="77">
        <v>0.2</v>
      </c>
      <c r="K78" s="135">
        <v>1024</v>
      </c>
      <c r="L78" s="23">
        <f t="shared" si="3"/>
        <v>32.26</v>
      </c>
      <c r="M78" s="74">
        <v>54.12</v>
      </c>
      <c r="N78" s="138">
        <f t="shared" si="4"/>
        <v>41.44</v>
      </c>
      <c r="O78" s="80">
        <v>3.0000000000001137E-2</v>
      </c>
      <c r="P78" s="74">
        <v>21.89</v>
      </c>
      <c r="Q78" s="21">
        <f t="shared" si="5"/>
        <v>9.18</v>
      </c>
      <c r="R78" s="191"/>
    </row>
    <row r="79" spans="1:26" ht="13.2" customHeight="1" thickBot="1" x14ac:dyDescent="0.3">
      <c r="A79" s="82" t="s">
        <v>66</v>
      </c>
      <c r="B79" s="128">
        <v>45020</v>
      </c>
      <c r="C79" s="99">
        <v>12.41</v>
      </c>
      <c r="D79" s="34">
        <v>4.5</v>
      </c>
      <c r="E79" s="35">
        <v>8.4</v>
      </c>
      <c r="F79" s="36">
        <v>0.7</v>
      </c>
      <c r="G79" s="35">
        <v>86.2</v>
      </c>
      <c r="H79" s="143">
        <v>0</v>
      </c>
      <c r="I79" s="37">
        <v>-1.72</v>
      </c>
      <c r="J79" s="35">
        <v>0.2</v>
      </c>
      <c r="K79" s="136">
        <v>1024</v>
      </c>
      <c r="L79" s="24">
        <f>M79-(P79-O79)</f>
        <v>33.26</v>
      </c>
      <c r="M79" s="25">
        <v>55.12</v>
      </c>
      <c r="N79" s="139">
        <f>M79-(C79-O79)</f>
        <v>42.739999999999995</v>
      </c>
      <c r="O79" s="96">
        <v>3.0000000000001137E-2</v>
      </c>
      <c r="P79" s="25">
        <v>21.89</v>
      </c>
      <c r="Q79" s="121">
        <f>P79-C79</f>
        <v>9.48</v>
      </c>
      <c r="R79" s="192"/>
    </row>
    <row r="80" spans="1:26" x14ac:dyDescent="0.25">
      <c r="C80" s="1"/>
      <c r="E80" s="1"/>
      <c r="F80" s="1"/>
      <c r="J80" s="4"/>
      <c r="L80" s="4"/>
      <c r="M80" s="4"/>
      <c r="N80" s="4"/>
      <c r="P80" s="3"/>
      <c r="Q80" s="3"/>
    </row>
    <row r="81" spans="1:18" ht="13.2" customHeight="1" x14ac:dyDescent="0.25">
      <c r="A81" s="183" t="s">
        <v>43</v>
      </c>
      <c r="B81" s="183"/>
      <c r="C81" s="183"/>
      <c r="D81" s="183"/>
      <c r="E81" s="183"/>
      <c r="F81" s="183"/>
      <c r="G81" s="183"/>
      <c r="H81" s="183"/>
      <c r="I81" s="183"/>
      <c r="J81" s="183"/>
      <c r="K81" s="183"/>
      <c r="L81" s="183"/>
      <c r="M81" s="183"/>
      <c r="N81" s="183"/>
      <c r="O81" s="183"/>
      <c r="P81" s="183"/>
      <c r="Q81" s="183"/>
      <c r="R81" s="183"/>
    </row>
    <row r="82" spans="1:18" x14ac:dyDescent="0.25">
      <c r="A82" s="183"/>
      <c r="B82" s="183"/>
      <c r="C82" s="183"/>
      <c r="D82" s="183"/>
      <c r="E82" s="183"/>
      <c r="F82" s="183"/>
      <c r="G82" s="183"/>
      <c r="H82" s="183"/>
      <c r="I82" s="183"/>
      <c r="J82" s="183"/>
      <c r="K82" s="183"/>
      <c r="L82" s="183"/>
      <c r="M82" s="183"/>
      <c r="N82" s="183"/>
      <c r="O82" s="183"/>
      <c r="P82" s="183"/>
      <c r="Q82" s="183"/>
      <c r="R82" s="183"/>
    </row>
    <row r="83" spans="1:18" ht="13.2" customHeight="1" x14ac:dyDescent="0.25">
      <c r="A83" s="183" t="s">
        <v>44</v>
      </c>
      <c r="B83" s="183"/>
      <c r="C83" s="183"/>
      <c r="D83" s="183"/>
      <c r="E83" s="183"/>
      <c r="F83" s="183"/>
      <c r="G83" s="183"/>
      <c r="H83" s="183"/>
      <c r="I83" s="183"/>
      <c r="J83" s="183"/>
      <c r="K83" s="183"/>
      <c r="L83" s="183"/>
      <c r="M83" s="183"/>
      <c r="N83" s="183"/>
      <c r="O83" s="183"/>
      <c r="P83" s="183"/>
      <c r="Q83" s="183"/>
      <c r="R83" s="183"/>
    </row>
    <row r="84" spans="1:18" x14ac:dyDescent="0.25">
      <c r="A84" s="183"/>
      <c r="B84" s="183"/>
      <c r="C84" s="183"/>
      <c r="D84" s="183"/>
      <c r="E84" s="183"/>
      <c r="F84" s="183"/>
      <c r="G84" s="183"/>
      <c r="H84" s="183"/>
      <c r="I84" s="183"/>
      <c r="J84" s="183"/>
      <c r="K84" s="183"/>
      <c r="L84" s="183"/>
      <c r="M84" s="183"/>
      <c r="N84" s="183"/>
      <c r="O84" s="183"/>
      <c r="P84" s="183"/>
      <c r="Q84" s="183"/>
      <c r="R84" s="183"/>
    </row>
    <row r="85" spans="1:18" ht="13.2" customHeight="1" x14ac:dyDescent="0.25">
      <c r="A85" s="182" t="s">
        <v>45</v>
      </c>
      <c r="B85" s="182"/>
      <c r="C85" s="182"/>
      <c r="D85" s="182"/>
      <c r="E85" s="182"/>
      <c r="F85" s="182"/>
      <c r="G85" s="182"/>
      <c r="H85" s="182"/>
      <c r="I85" s="182"/>
      <c r="J85" s="182"/>
      <c r="K85" s="182"/>
      <c r="L85" s="182"/>
      <c r="M85" s="182"/>
      <c r="N85" s="182"/>
      <c r="O85" s="182"/>
      <c r="P85" s="182"/>
      <c r="Q85" s="182"/>
      <c r="R85" s="182"/>
    </row>
    <row r="86" spans="1:18" x14ac:dyDescent="0.25">
      <c r="A86" s="182"/>
      <c r="B86" s="182"/>
      <c r="C86" s="182"/>
      <c r="D86" s="182"/>
      <c r="E86" s="182"/>
      <c r="F86" s="182"/>
      <c r="G86" s="182"/>
      <c r="H86" s="182"/>
      <c r="I86" s="182"/>
      <c r="J86" s="182"/>
      <c r="K86" s="182"/>
      <c r="L86" s="182"/>
      <c r="M86" s="182"/>
      <c r="N86" s="182"/>
      <c r="O86" s="182"/>
      <c r="P86" s="182"/>
      <c r="Q86" s="182"/>
      <c r="R86" s="182"/>
    </row>
    <row r="87" spans="1:18" x14ac:dyDescent="0.25">
      <c r="A87" s="38" t="s">
        <v>46</v>
      </c>
      <c r="B87" s="38"/>
      <c r="C87" s="39"/>
      <c r="D87" s="39"/>
      <c r="E87" s="39"/>
      <c r="F87" s="40"/>
      <c r="G87" s="39"/>
      <c r="H87" s="39"/>
      <c r="I87" s="39"/>
      <c r="J87" s="4"/>
      <c r="L87" s="4"/>
      <c r="M87" s="4"/>
      <c r="N87" s="4"/>
      <c r="P87" s="3"/>
      <c r="Q87" s="3"/>
    </row>
    <row r="88" spans="1:18" x14ac:dyDescent="0.25">
      <c r="A88" s="39"/>
      <c r="B88" s="39"/>
      <c r="C88" s="39"/>
      <c r="D88" s="39"/>
      <c r="E88" s="39"/>
      <c r="F88" s="40"/>
      <c r="G88" s="39"/>
      <c r="H88" s="39"/>
      <c r="I88" s="39"/>
      <c r="J88" s="4"/>
      <c r="L88" s="4"/>
      <c r="M88" s="4"/>
      <c r="N88" s="4"/>
      <c r="P88" s="3"/>
      <c r="Q88" s="3"/>
    </row>
    <row r="89" spans="1:18" x14ac:dyDescent="0.25">
      <c r="A89" s="49" t="s">
        <v>53</v>
      </c>
      <c r="B89" s="49"/>
      <c r="C89" s="50"/>
      <c r="D89" s="50"/>
      <c r="E89" s="51"/>
      <c r="F89" s="55" t="s">
        <v>119</v>
      </c>
      <c r="G89" s="51"/>
      <c r="H89" s="54"/>
      <c r="I89" s="39"/>
      <c r="J89" s="4"/>
      <c r="L89" s="4"/>
      <c r="M89" s="4"/>
      <c r="N89" s="4"/>
      <c r="P89" s="3"/>
      <c r="Q89" s="3"/>
    </row>
    <row r="90" spans="1:18" x14ac:dyDescent="0.25">
      <c r="A90" s="39"/>
      <c r="B90" s="39"/>
      <c r="C90" s="1"/>
      <c r="D90" s="1"/>
      <c r="E90" s="41" t="s">
        <v>47</v>
      </c>
      <c r="F90" s="39"/>
      <c r="G90" s="39"/>
      <c r="H90" s="40"/>
      <c r="I90" s="39"/>
      <c r="J90" s="4"/>
      <c r="L90" s="4"/>
      <c r="M90" s="4"/>
      <c r="N90" s="4"/>
      <c r="P90" s="3"/>
      <c r="Q90" s="3"/>
    </row>
    <row r="91" spans="1:18" x14ac:dyDescent="0.25">
      <c r="J91" s="4"/>
    </row>
    <row r="92" spans="1:18" x14ac:dyDescent="0.25">
      <c r="J92" s="4"/>
    </row>
    <row r="93" spans="1:18" x14ac:dyDescent="0.25">
      <c r="J93" s="4"/>
    </row>
    <row r="94" spans="1:18" x14ac:dyDescent="0.25">
      <c r="J94" s="4"/>
    </row>
    <row r="95" spans="1:18" x14ac:dyDescent="0.25">
      <c r="J95" s="4"/>
    </row>
    <row r="96" spans="1:18" x14ac:dyDescent="0.25">
      <c r="J96" s="4"/>
    </row>
  </sheetData>
  <mergeCells count="32">
    <mergeCell ref="D33:K33"/>
    <mergeCell ref="A1:D1"/>
    <mergeCell ref="H1:I1"/>
    <mergeCell ref="A2:D2"/>
    <mergeCell ref="A5:Q5"/>
    <mergeCell ref="A7:C7"/>
    <mergeCell ref="L7:Q7"/>
    <mergeCell ref="A3:G3"/>
    <mergeCell ref="H3:M3"/>
    <mergeCell ref="A4:G4"/>
    <mergeCell ref="I4:L4"/>
    <mergeCell ref="N1:Q1"/>
    <mergeCell ref="N2:Q4"/>
    <mergeCell ref="H2:M2"/>
    <mergeCell ref="J1:M1"/>
    <mergeCell ref="E1:G1"/>
    <mergeCell ref="E2:G2"/>
    <mergeCell ref="A85:R86"/>
    <mergeCell ref="A81:R82"/>
    <mergeCell ref="A83:R84"/>
    <mergeCell ref="D20:K20"/>
    <mergeCell ref="R7:R33"/>
    <mergeCell ref="R34:R79"/>
    <mergeCell ref="A34:C34"/>
    <mergeCell ref="L34:Q34"/>
    <mergeCell ref="D54:K54"/>
    <mergeCell ref="D51:K51"/>
    <mergeCell ref="D28:K28"/>
    <mergeCell ref="D29:K29"/>
    <mergeCell ref="D30:K30"/>
    <mergeCell ref="D31:K31"/>
    <mergeCell ref="D32:K32"/>
  </mergeCells>
  <phoneticPr fontId="9" type="noConversion"/>
  <dataValidations count="2">
    <dataValidation type="list" allowBlank="1" showInputMessage="1" showErrorMessage="1" sqref="H4" xr:uid="{5C4B4555-8D79-49F3-AF08-350C0615D656}">
      <formula1>"Quarter 1,Quarter 2,Quarter 3,Quarter 4"</formula1>
    </dataValidation>
    <dataValidation type="list" allowBlank="1" showInputMessage="1" showErrorMessage="1" sqref="I4" xr:uid="{A7BC2B7B-EBD5-4135-A643-748B73F0E1EE}">
      <formula1>"01 January - 31 March,01 April - 30 June,01 July - 30 September,01 October - 31 December"</formula1>
    </dataValidation>
  </dataValidations>
  <printOptions horizontalCentered="1"/>
  <pageMargins left="0.78740157480314965" right="0.39370078740157483" top="0.55118110236220474" bottom="0.55118110236220474" header="0.31496062992125984" footer="0.31496062992125984"/>
  <pageSetup paperSize="9" scale="59" fitToHeight="0" orientation="portrait" r:id="rId1"/>
  <headerFooter>
    <oddFooter>&amp;CPage &amp;P of &amp;N</oddFooter>
  </headerFooter>
  <rowBreaks count="1" manualBreakCount="1">
    <brk id="33" max="1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FFEFB-C622-4833-BCAF-1024337446A8}">
  <sheetPr>
    <tabColor theme="7" tint="0.39997558519241921"/>
    <pageSetUpPr fitToPage="1"/>
  </sheetPr>
  <dimension ref="A1:Z96"/>
  <sheetViews>
    <sheetView view="pageBreakPreview" zoomScaleNormal="100" zoomScaleSheetLayoutView="100" workbookViewId="0">
      <pane xSplit="1" ySplit="6" topLeftCell="B7" activePane="bottomRight" state="frozen"/>
      <selection sqref="A1:C1"/>
      <selection pane="topRight" sqref="A1:C1"/>
      <selection pane="bottomLeft" sqref="A1:C1"/>
      <selection pane="bottomRight" activeCell="D34" sqref="D34"/>
    </sheetView>
  </sheetViews>
  <sheetFormatPr defaultColWidth="9.44140625" defaultRowHeight="13.2" x14ac:dyDescent="0.25"/>
  <cols>
    <col min="1" max="2" width="13.109375" style="1" customWidth="1"/>
    <col min="3" max="3" width="9.88671875" style="4" customWidth="1"/>
    <col min="4" max="4" width="8.6640625" style="4" customWidth="1"/>
    <col min="5" max="5" width="9.33203125" style="4" customWidth="1"/>
    <col min="6" max="6" width="7.6640625" style="4" customWidth="1"/>
    <col min="7" max="8" width="9.109375" style="4" customWidth="1"/>
    <col min="9" max="9" width="6.109375" style="4" customWidth="1"/>
    <col min="10" max="10" width="6.33203125" style="140" customWidth="1"/>
    <col min="11" max="11" width="8.6640625" style="4" customWidth="1"/>
    <col min="12" max="12" width="6" style="1" customWidth="1"/>
    <col min="13" max="13" width="9.6640625" style="3" customWidth="1"/>
    <col min="14" max="14" width="8.5546875" style="3" bestFit="1" customWidth="1"/>
    <col min="15" max="15" width="6.33203125" style="1" customWidth="1"/>
    <col min="16" max="16" width="9" style="1" customWidth="1"/>
    <col min="17" max="17" width="9.44140625" style="1" customWidth="1"/>
    <col min="18" max="18" width="6" style="1" customWidth="1"/>
    <col min="19" max="19" width="12.88671875" style="1" customWidth="1"/>
    <col min="20" max="20" width="14.109375" style="1" customWidth="1"/>
    <col min="21" max="23" width="9.44140625" style="1"/>
    <col min="24" max="24" width="14" style="1" customWidth="1"/>
    <col min="25" max="16384" width="9.44140625" style="1"/>
  </cols>
  <sheetData>
    <row r="1" spans="1:25" s="5" customFormat="1" ht="19.5" customHeight="1" x14ac:dyDescent="0.25">
      <c r="A1" s="204" t="s">
        <v>37</v>
      </c>
      <c r="B1" s="205"/>
      <c r="C1" s="206"/>
      <c r="D1" s="206"/>
      <c r="E1" s="240" t="s">
        <v>38</v>
      </c>
      <c r="F1" s="240"/>
      <c r="G1" s="240"/>
      <c r="H1" s="206" t="s">
        <v>39</v>
      </c>
      <c r="I1" s="206"/>
      <c r="J1" s="240" t="s">
        <v>40</v>
      </c>
      <c r="K1" s="240"/>
      <c r="L1" s="240"/>
      <c r="M1" s="241"/>
      <c r="N1" s="230" t="s">
        <v>50</v>
      </c>
      <c r="O1" s="231"/>
      <c r="P1" s="231"/>
      <c r="Q1" s="232"/>
    </row>
    <row r="2" spans="1:25" s="5" customFormat="1" ht="19.5" customHeight="1" x14ac:dyDescent="0.25">
      <c r="A2" s="207" t="s">
        <v>41</v>
      </c>
      <c r="B2" s="208"/>
      <c r="C2" s="209"/>
      <c r="D2" s="209"/>
      <c r="E2" s="181" t="s">
        <v>42</v>
      </c>
      <c r="F2" s="181"/>
      <c r="G2" s="181"/>
      <c r="H2" s="238"/>
      <c r="I2" s="238"/>
      <c r="J2" s="238"/>
      <c r="K2" s="238"/>
      <c r="L2" s="238"/>
      <c r="M2" s="239"/>
      <c r="N2" s="233" t="s">
        <v>51</v>
      </c>
      <c r="O2" s="234"/>
      <c r="P2" s="234"/>
      <c r="Q2" s="235"/>
    </row>
    <row r="3" spans="1:25" s="5" customFormat="1" ht="37.5" customHeight="1" x14ac:dyDescent="0.25">
      <c r="A3" s="219" t="s">
        <v>52</v>
      </c>
      <c r="B3" s="220"/>
      <c r="C3" s="220"/>
      <c r="D3" s="220"/>
      <c r="E3" s="220"/>
      <c r="F3" s="220"/>
      <c r="G3" s="221"/>
      <c r="H3" s="222" t="s">
        <v>116</v>
      </c>
      <c r="I3" s="220"/>
      <c r="J3" s="220"/>
      <c r="K3" s="220"/>
      <c r="L3" s="220"/>
      <c r="M3" s="223"/>
      <c r="N3" s="233"/>
      <c r="O3" s="234"/>
      <c r="P3" s="234"/>
      <c r="Q3" s="235"/>
    </row>
    <row r="4" spans="1:25" s="5" customFormat="1" ht="19.5" customHeight="1" thickBot="1" x14ac:dyDescent="0.3">
      <c r="A4" s="224" t="s">
        <v>117</v>
      </c>
      <c r="B4" s="225"/>
      <c r="C4" s="225"/>
      <c r="D4" s="225"/>
      <c r="E4" s="225"/>
      <c r="F4" s="225"/>
      <c r="G4" s="226"/>
      <c r="H4" s="52" t="s">
        <v>90</v>
      </c>
      <c r="I4" s="227" t="str">
        <f>IF($H$4="Quarter 1","01 January - 31 March",IF($H$4="Quarter 2","01 April - 30 June",IF($H$4="Quarter 3","01 July - 30 August",IF($H$4="Quarter 4","01 October - 31 December","Error"))))</f>
        <v>01 April - 30 June</v>
      </c>
      <c r="J4" s="228"/>
      <c r="K4" s="228"/>
      <c r="L4" s="229"/>
      <c r="M4" s="53">
        <v>2023</v>
      </c>
      <c r="N4" s="236"/>
      <c r="O4" s="228"/>
      <c r="P4" s="228"/>
      <c r="Q4" s="237"/>
    </row>
    <row r="5" spans="1:25" ht="13.8" customHeight="1" thickBot="1" x14ac:dyDescent="0.3">
      <c r="A5" s="210" t="s">
        <v>92</v>
      </c>
      <c r="B5" s="211"/>
      <c r="C5" s="211"/>
      <c r="D5" s="211"/>
      <c r="E5" s="211"/>
      <c r="F5" s="211"/>
      <c r="G5" s="211"/>
      <c r="H5" s="211"/>
      <c r="I5" s="211"/>
      <c r="J5" s="211"/>
      <c r="K5" s="211"/>
      <c r="L5" s="211"/>
      <c r="M5" s="211"/>
      <c r="N5" s="211"/>
      <c r="O5" s="211"/>
      <c r="P5" s="211"/>
      <c r="Q5" s="212"/>
    </row>
    <row r="6" spans="1:25" ht="103.2" thickBot="1" x14ac:dyDescent="0.3">
      <c r="A6" s="45" t="s">
        <v>0</v>
      </c>
      <c r="B6" s="46" t="s">
        <v>94</v>
      </c>
      <c r="C6" s="84" t="s">
        <v>2</v>
      </c>
      <c r="D6" s="83" t="s">
        <v>12</v>
      </c>
      <c r="E6" s="46" t="s">
        <v>5</v>
      </c>
      <c r="F6" s="46" t="s">
        <v>13</v>
      </c>
      <c r="G6" s="46" t="s">
        <v>67</v>
      </c>
      <c r="H6" s="46" t="s">
        <v>68</v>
      </c>
      <c r="I6" s="46" t="s">
        <v>35</v>
      </c>
      <c r="J6" s="46" t="s">
        <v>36</v>
      </c>
      <c r="K6" s="84" t="s">
        <v>6</v>
      </c>
      <c r="L6" s="83" t="s">
        <v>11</v>
      </c>
      <c r="M6" s="47" t="s">
        <v>9</v>
      </c>
      <c r="N6" s="85" t="s">
        <v>10</v>
      </c>
      <c r="O6" s="86" t="s">
        <v>1</v>
      </c>
      <c r="P6" s="47" t="s">
        <v>3</v>
      </c>
      <c r="Q6" s="48" t="s">
        <v>4</v>
      </c>
    </row>
    <row r="7" spans="1:25" ht="27" customHeight="1" thickBot="1" x14ac:dyDescent="0.3">
      <c r="A7" s="213" t="s">
        <v>48</v>
      </c>
      <c r="B7" s="214"/>
      <c r="C7" s="215"/>
      <c r="D7" s="92" t="s">
        <v>49</v>
      </c>
      <c r="E7" s="172" t="s">
        <v>49</v>
      </c>
      <c r="F7" s="173" t="s">
        <v>49</v>
      </c>
      <c r="G7" s="173"/>
      <c r="H7" s="173" t="s">
        <v>49</v>
      </c>
      <c r="I7" s="173"/>
      <c r="J7" s="173"/>
      <c r="K7" s="174"/>
      <c r="L7" s="216"/>
      <c r="M7" s="217"/>
      <c r="N7" s="217"/>
      <c r="O7" s="217"/>
      <c r="P7" s="217"/>
      <c r="Q7" s="218"/>
      <c r="R7" s="187" t="s">
        <v>7</v>
      </c>
    </row>
    <row r="8" spans="1:25" ht="13.2" customHeight="1" x14ac:dyDescent="0.25">
      <c r="A8" s="101" t="s">
        <v>95</v>
      </c>
      <c r="B8" s="106">
        <v>45057</v>
      </c>
      <c r="C8" s="87">
        <v>11.97</v>
      </c>
      <c r="D8" s="10">
        <v>0</v>
      </c>
      <c r="E8" s="11">
        <v>0</v>
      </c>
      <c r="F8" s="11">
        <v>21</v>
      </c>
      <c r="G8" s="11">
        <v>78.900000000000006</v>
      </c>
      <c r="H8" s="11">
        <v>0</v>
      </c>
      <c r="I8" s="117"/>
      <c r="J8" s="11"/>
      <c r="K8" s="129">
        <v>1022</v>
      </c>
      <c r="L8" s="159">
        <f>M8-(P8-O8)</f>
        <v>35.450000000000003</v>
      </c>
      <c r="M8" s="7">
        <v>46.5</v>
      </c>
      <c r="N8" s="148">
        <f>M8-(C8-O8)</f>
        <v>35.019999999999996</v>
      </c>
      <c r="O8" s="65">
        <v>0.49</v>
      </c>
      <c r="P8" s="6">
        <v>11.54</v>
      </c>
      <c r="Q8" s="160">
        <f>P8-C8</f>
        <v>-0.43000000000000149</v>
      </c>
      <c r="R8" s="188"/>
      <c r="T8" s="2"/>
      <c r="U8" s="2"/>
      <c r="V8" s="2"/>
      <c r="W8" s="2"/>
      <c r="X8" s="4"/>
      <c r="Y8" s="2"/>
    </row>
    <row r="9" spans="1:25" ht="13.2" customHeight="1" x14ac:dyDescent="0.25">
      <c r="A9" s="70" t="s">
        <v>54</v>
      </c>
      <c r="B9" s="107">
        <v>45057</v>
      </c>
      <c r="C9" s="88">
        <v>10.32</v>
      </c>
      <c r="D9" s="13">
        <v>0.2</v>
      </c>
      <c r="E9" s="14">
        <v>0.2</v>
      </c>
      <c r="F9" s="14">
        <v>21.1</v>
      </c>
      <c r="G9" s="14">
        <v>78.5</v>
      </c>
      <c r="H9" s="14">
        <v>0</v>
      </c>
      <c r="I9" s="16"/>
      <c r="J9" s="14"/>
      <c r="K9" s="130">
        <v>1022</v>
      </c>
      <c r="L9" s="147">
        <f>M9-(P9-O9)</f>
        <v>36.620000000000005</v>
      </c>
      <c r="M9" s="144">
        <v>46.34</v>
      </c>
      <c r="N9" s="66">
        <f>M9-(C9-O9)</f>
        <v>37.42</v>
      </c>
      <c r="O9" s="66">
        <v>1.4</v>
      </c>
      <c r="P9" s="8">
        <v>11.12</v>
      </c>
      <c r="Q9" s="161">
        <f>P9-C9</f>
        <v>0.79999999999999893</v>
      </c>
      <c r="R9" s="188"/>
      <c r="T9" s="2"/>
      <c r="U9" s="2"/>
      <c r="V9" s="2"/>
      <c r="W9" s="2"/>
      <c r="X9" s="4"/>
      <c r="Y9" s="2"/>
    </row>
    <row r="10" spans="1:25" ht="13.2" customHeight="1" x14ac:dyDescent="0.25">
      <c r="A10" s="70" t="s">
        <v>96</v>
      </c>
      <c r="B10" s="108">
        <v>45057</v>
      </c>
      <c r="C10" s="88">
        <v>11.35</v>
      </c>
      <c r="D10" s="13">
        <v>0</v>
      </c>
      <c r="E10" s="14">
        <v>0</v>
      </c>
      <c r="F10" s="14">
        <v>20.8</v>
      </c>
      <c r="G10" s="14">
        <v>79.2</v>
      </c>
      <c r="H10" s="14">
        <v>0</v>
      </c>
      <c r="I10" s="16"/>
      <c r="J10" s="14"/>
      <c r="K10" s="130">
        <v>1022</v>
      </c>
      <c r="L10" s="147">
        <f t="shared" ref="L10:L27" si="0">M10-(P10-O10)</f>
        <v>34.019999999999996</v>
      </c>
      <c r="M10" s="144">
        <v>46.83</v>
      </c>
      <c r="N10" s="66">
        <f t="shared" ref="N10:N27" si="1">M10-(C10-O10)</f>
        <v>36.4</v>
      </c>
      <c r="O10" s="66">
        <v>0.92</v>
      </c>
      <c r="P10" s="8">
        <v>13.73</v>
      </c>
      <c r="Q10" s="161">
        <f t="shared" ref="Q10:Q27" si="2">P10-C10</f>
        <v>2.3800000000000008</v>
      </c>
      <c r="R10" s="188"/>
      <c r="T10" s="2"/>
      <c r="U10" s="2"/>
      <c r="V10" s="2"/>
      <c r="W10" s="2"/>
      <c r="X10" s="4"/>
      <c r="Y10" s="2"/>
    </row>
    <row r="11" spans="1:25" ht="13.2" customHeight="1" x14ac:dyDescent="0.25">
      <c r="A11" s="70" t="s">
        <v>72</v>
      </c>
      <c r="B11" s="108">
        <v>45057</v>
      </c>
      <c r="C11" s="88">
        <v>10.57</v>
      </c>
      <c r="D11" s="13">
        <v>0</v>
      </c>
      <c r="E11" s="14">
        <v>1</v>
      </c>
      <c r="F11" s="14">
        <v>21.2</v>
      </c>
      <c r="G11" s="14">
        <v>78.900000000000006</v>
      </c>
      <c r="H11" s="14">
        <v>0</v>
      </c>
      <c r="I11" s="16"/>
      <c r="J11" s="14"/>
      <c r="K11" s="130">
        <v>1022</v>
      </c>
      <c r="L11" s="147">
        <f t="shared" si="0"/>
        <v>36.32</v>
      </c>
      <c r="M11" s="144">
        <v>46.51</v>
      </c>
      <c r="N11" s="66">
        <f t="shared" si="1"/>
        <v>37.089999999999996</v>
      </c>
      <c r="O11" s="66">
        <v>1.1499999999999999</v>
      </c>
      <c r="P11" s="8">
        <v>11.34</v>
      </c>
      <c r="Q11" s="161">
        <f t="shared" si="2"/>
        <v>0.76999999999999957</v>
      </c>
      <c r="R11" s="188"/>
      <c r="T11" s="2"/>
      <c r="U11" s="2"/>
      <c r="V11" s="2"/>
      <c r="W11" s="2"/>
      <c r="X11" s="4"/>
      <c r="Y11" s="2"/>
    </row>
    <row r="12" spans="1:25" ht="13.2" customHeight="1" x14ac:dyDescent="0.25">
      <c r="A12" s="70" t="s">
        <v>97</v>
      </c>
      <c r="B12" s="108">
        <v>45057</v>
      </c>
      <c r="C12" s="88">
        <v>11.44</v>
      </c>
      <c r="D12" s="13">
        <v>26.4</v>
      </c>
      <c r="E12" s="14">
        <v>1</v>
      </c>
      <c r="F12" s="14">
        <v>6.9</v>
      </c>
      <c r="G12" s="14">
        <v>65.900000000000006</v>
      </c>
      <c r="H12" s="14">
        <v>1.45</v>
      </c>
      <c r="I12" s="16"/>
      <c r="J12" s="14"/>
      <c r="K12" s="130">
        <v>1022</v>
      </c>
      <c r="L12" s="147">
        <f t="shared" si="0"/>
        <v>33.459999999999994</v>
      </c>
      <c r="M12" s="144">
        <v>47.12</v>
      </c>
      <c r="N12" s="66">
        <f t="shared" si="1"/>
        <v>36.44</v>
      </c>
      <c r="O12" s="66">
        <v>0.76</v>
      </c>
      <c r="P12" s="8">
        <v>14.42</v>
      </c>
      <c r="Q12" s="161">
        <f t="shared" si="2"/>
        <v>2.9800000000000004</v>
      </c>
      <c r="R12" s="188"/>
      <c r="T12" s="2"/>
      <c r="U12" s="2"/>
      <c r="V12" s="2"/>
      <c r="W12" s="2"/>
      <c r="X12" s="4"/>
      <c r="Y12" s="2"/>
    </row>
    <row r="13" spans="1:25" ht="13.2" customHeight="1" x14ac:dyDescent="0.25">
      <c r="A13" s="70" t="s">
        <v>98</v>
      </c>
      <c r="B13" s="108">
        <v>45057</v>
      </c>
      <c r="C13" s="88">
        <v>7.71</v>
      </c>
      <c r="D13" s="13">
        <v>0</v>
      </c>
      <c r="E13" s="14">
        <v>0</v>
      </c>
      <c r="F13" s="14">
        <v>20.8</v>
      </c>
      <c r="G13" s="14">
        <v>79.099999999999994</v>
      </c>
      <c r="H13" s="14">
        <v>0</v>
      </c>
      <c r="I13" s="16"/>
      <c r="J13" s="14"/>
      <c r="K13" s="130">
        <v>1022</v>
      </c>
      <c r="L13" s="147">
        <f t="shared" si="0"/>
        <v>40.949999999999996</v>
      </c>
      <c r="M13" s="144">
        <v>46.98</v>
      </c>
      <c r="N13" s="66">
        <f t="shared" si="1"/>
        <v>40.04</v>
      </c>
      <c r="O13" s="66">
        <v>0.77</v>
      </c>
      <c r="P13" s="8">
        <v>6.8</v>
      </c>
      <c r="Q13" s="161">
        <f t="shared" si="2"/>
        <v>-0.91000000000000014</v>
      </c>
      <c r="R13" s="188"/>
      <c r="T13" s="2"/>
      <c r="U13" s="2"/>
      <c r="V13" s="2"/>
      <c r="W13" s="2"/>
      <c r="X13" s="4"/>
      <c r="Y13" s="2"/>
    </row>
    <row r="14" spans="1:25" ht="13.2" customHeight="1" x14ac:dyDescent="0.25">
      <c r="A14" s="70" t="s">
        <v>99</v>
      </c>
      <c r="B14" s="108">
        <v>45057</v>
      </c>
      <c r="C14" s="88">
        <v>9.11</v>
      </c>
      <c r="D14" s="13">
        <v>27.2</v>
      </c>
      <c r="E14" s="14">
        <v>9</v>
      </c>
      <c r="F14" s="14">
        <v>6.3</v>
      </c>
      <c r="G14" s="14">
        <v>54.1</v>
      </c>
      <c r="H14" s="14">
        <v>5</v>
      </c>
      <c r="I14" s="16"/>
      <c r="J14" s="14"/>
      <c r="K14" s="130">
        <v>1022</v>
      </c>
      <c r="L14" s="147">
        <f t="shared" si="0"/>
        <v>35.31</v>
      </c>
      <c r="M14" s="144">
        <v>46.9</v>
      </c>
      <c r="N14" s="66">
        <f t="shared" si="1"/>
        <v>38.519999999999996</v>
      </c>
      <c r="O14" s="66">
        <v>0.73</v>
      </c>
      <c r="P14" s="8">
        <v>12.32</v>
      </c>
      <c r="Q14" s="161">
        <f t="shared" si="2"/>
        <v>3.2100000000000009</v>
      </c>
      <c r="R14" s="188"/>
      <c r="T14" s="2"/>
      <c r="U14" s="2"/>
      <c r="V14" s="2"/>
      <c r="W14" s="2"/>
      <c r="X14" s="4"/>
      <c r="Y14" s="2"/>
    </row>
    <row r="15" spans="1:25" ht="13.2" customHeight="1" x14ac:dyDescent="0.25">
      <c r="A15" s="70" t="s">
        <v>100</v>
      </c>
      <c r="B15" s="107">
        <v>45057</v>
      </c>
      <c r="C15" s="88">
        <v>7.27</v>
      </c>
      <c r="D15" s="13">
        <v>6.2</v>
      </c>
      <c r="E15" s="14">
        <v>0</v>
      </c>
      <c r="F15" s="14">
        <v>9.3000000000000007</v>
      </c>
      <c r="G15" s="14">
        <v>84.6</v>
      </c>
      <c r="H15" s="14">
        <v>7</v>
      </c>
      <c r="I15" s="16"/>
      <c r="J15" s="14"/>
      <c r="K15" s="130">
        <v>1022</v>
      </c>
      <c r="L15" s="147">
        <f t="shared" si="0"/>
        <v>41.93</v>
      </c>
      <c r="M15" s="144">
        <v>47.18</v>
      </c>
      <c r="N15" s="66">
        <f t="shared" si="1"/>
        <v>40.6</v>
      </c>
      <c r="O15" s="66">
        <v>0.69</v>
      </c>
      <c r="P15" s="8">
        <v>5.94</v>
      </c>
      <c r="Q15" s="161">
        <f t="shared" si="2"/>
        <v>-1.3299999999999992</v>
      </c>
      <c r="R15" s="188"/>
      <c r="T15" s="2"/>
      <c r="U15" s="2"/>
      <c r="V15" s="2"/>
      <c r="W15" s="2"/>
      <c r="X15" s="4"/>
      <c r="Y15" s="2"/>
    </row>
    <row r="16" spans="1:25" ht="13.2" customHeight="1" x14ac:dyDescent="0.25">
      <c r="A16" s="70" t="s">
        <v>70</v>
      </c>
      <c r="B16" s="107">
        <v>45057</v>
      </c>
      <c r="C16" s="88">
        <v>9.08</v>
      </c>
      <c r="D16" s="13">
        <v>0</v>
      </c>
      <c r="E16" s="14">
        <v>0</v>
      </c>
      <c r="F16" s="14">
        <v>21.1</v>
      </c>
      <c r="G16" s="14">
        <v>78.900000000000006</v>
      </c>
      <c r="H16" s="14">
        <v>0</v>
      </c>
      <c r="I16" s="16"/>
      <c r="J16" s="14"/>
      <c r="K16" s="130">
        <v>1022</v>
      </c>
      <c r="L16" s="147">
        <f t="shared" si="0"/>
        <v>33.980000000000004</v>
      </c>
      <c r="M16" s="144">
        <v>43.84</v>
      </c>
      <c r="N16" s="66">
        <f t="shared" si="1"/>
        <v>36.040000000000006</v>
      </c>
      <c r="O16" s="66">
        <v>1.28</v>
      </c>
      <c r="P16" s="8">
        <v>11.14</v>
      </c>
      <c r="Q16" s="161">
        <f t="shared" si="2"/>
        <v>2.0600000000000005</v>
      </c>
      <c r="R16" s="188"/>
      <c r="T16" s="2"/>
      <c r="U16" s="2"/>
      <c r="V16" s="2"/>
      <c r="W16" s="2"/>
      <c r="X16" s="4"/>
      <c r="Y16" s="2"/>
    </row>
    <row r="17" spans="1:25" ht="13.2" customHeight="1" x14ac:dyDescent="0.25">
      <c r="A17" s="70" t="s">
        <v>101</v>
      </c>
      <c r="B17" s="108">
        <v>45057</v>
      </c>
      <c r="C17" s="88">
        <v>7.38</v>
      </c>
      <c r="D17" s="13">
        <v>0</v>
      </c>
      <c r="E17" s="14">
        <v>0.1</v>
      </c>
      <c r="F17" s="14">
        <v>20.8</v>
      </c>
      <c r="G17" s="14">
        <v>79.2</v>
      </c>
      <c r="H17" s="14">
        <v>0</v>
      </c>
      <c r="I17" s="16"/>
      <c r="J17" s="14"/>
      <c r="K17" s="130">
        <v>1022</v>
      </c>
      <c r="L17" s="147">
        <f t="shared" si="0"/>
        <v>34.74</v>
      </c>
      <c r="M17" s="144">
        <v>45.85</v>
      </c>
      <c r="N17" s="66">
        <f t="shared" si="1"/>
        <v>38.760000000000005</v>
      </c>
      <c r="O17" s="66">
        <v>0.28999999999999998</v>
      </c>
      <c r="P17" s="8">
        <v>11.4</v>
      </c>
      <c r="Q17" s="161">
        <f t="shared" si="2"/>
        <v>4.0200000000000005</v>
      </c>
      <c r="R17" s="188"/>
      <c r="T17" s="2"/>
      <c r="U17" s="2"/>
      <c r="V17" s="2"/>
      <c r="W17" s="2"/>
      <c r="X17" s="4"/>
      <c r="Y17" s="2"/>
    </row>
    <row r="18" spans="1:25" ht="13.2" customHeight="1" x14ac:dyDescent="0.25">
      <c r="A18" s="102" t="s">
        <v>102</v>
      </c>
      <c r="B18" s="109">
        <v>45057</v>
      </c>
      <c r="C18" s="149">
        <v>7.81</v>
      </c>
      <c r="D18" s="58">
        <v>0</v>
      </c>
      <c r="E18" s="59">
        <v>0</v>
      </c>
      <c r="F18" s="59">
        <v>21</v>
      </c>
      <c r="G18" s="59">
        <v>79</v>
      </c>
      <c r="H18" s="59">
        <v>0</v>
      </c>
      <c r="I18" s="61"/>
      <c r="J18" s="59"/>
      <c r="K18" s="131">
        <v>1022</v>
      </c>
      <c r="L18" s="147">
        <f t="shared" si="0"/>
        <v>36.64</v>
      </c>
      <c r="M18" s="145">
        <v>43.33</v>
      </c>
      <c r="N18" s="66">
        <f t="shared" si="1"/>
        <v>36.339999999999996</v>
      </c>
      <c r="O18" s="67">
        <v>0.82</v>
      </c>
      <c r="P18" s="56">
        <v>7.51</v>
      </c>
      <c r="Q18" s="161">
        <f t="shared" si="2"/>
        <v>-0.29999999999999982</v>
      </c>
      <c r="R18" s="188"/>
      <c r="T18" s="2"/>
      <c r="U18" s="2"/>
      <c r="V18" s="2"/>
      <c r="W18" s="2"/>
      <c r="X18" s="4"/>
      <c r="Y18" s="2"/>
    </row>
    <row r="19" spans="1:25" ht="13.2" customHeight="1" x14ac:dyDescent="0.25">
      <c r="A19" s="71" t="s">
        <v>73</v>
      </c>
      <c r="B19" s="110">
        <v>45057</v>
      </c>
      <c r="C19" s="90">
        <v>8.11</v>
      </c>
      <c r="D19" s="13">
        <v>0</v>
      </c>
      <c r="E19" s="14">
        <v>0</v>
      </c>
      <c r="F19" s="14">
        <v>21.1</v>
      </c>
      <c r="G19" s="14">
        <v>78.900000000000006</v>
      </c>
      <c r="H19" s="14">
        <v>0</v>
      </c>
      <c r="I19" s="63"/>
      <c r="J19" s="14"/>
      <c r="K19" s="130">
        <v>1022</v>
      </c>
      <c r="L19" s="147">
        <f t="shared" si="0"/>
        <v>34.29</v>
      </c>
      <c r="M19" s="146">
        <v>43.21</v>
      </c>
      <c r="N19" s="66">
        <f t="shared" si="1"/>
        <v>36.49</v>
      </c>
      <c r="O19" s="68">
        <v>1.39</v>
      </c>
      <c r="P19" s="62">
        <v>10.31</v>
      </c>
      <c r="Q19" s="161">
        <f t="shared" si="2"/>
        <v>2.2000000000000011</v>
      </c>
      <c r="R19" s="188"/>
      <c r="T19" s="2"/>
      <c r="U19" s="2"/>
      <c r="V19" s="2"/>
      <c r="W19" s="2"/>
      <c r="X19" s="4"/>
      <c r="Y19" s="2"/>
    </row>
    <row r="20" spans="1:25" ht="13.2" customHeight="1" x14ac:dyDescent="0.25">
      <c r="A20" s="71" t="s">
        <v>103</v>
      </c>
      <c r="B20" s="110">
        <v>45057</v>
      </c>
      <c r="C20" s="90" t="s">
        <v>71</v>
      </c>
      <c r="D20" s="13">
        <v>0</v>
      </c>
      <c r="E20" s="14">
        <v>0</v>
      </c>
      <c r="F20" s="14">
        <v>20</v>
      </c>
      <c r="G20" s="14">
        <v>78.900000000000006</v>
      </c>
      <c r="H20" s="14">
        <v>0</v>
      </c>
      <c r="I20" s="16"/>
      <c r="J20" s="14"/>
      <c r="K20" s="130">
        <v>1022</v>
      </c>
      <c r="L20" s="147">
        <f t="shared" si="0"/>
        <v>36.809999999999995</v>
      </c>
      <c r="M20" s="146">
        <v>41.51</v>
      </c>
      <c r="N20" s="66"/>
      <c r="O20" s="68">
        <v>1.3</v>
      </c>
      <c r="P20" s="62">
        <v>6</v>
      </c>
      <c r="Q20" s="161"/>
      <c r="R20" s="188"/>
      <c r="T20" s="2"/>
      <c r="U20" s="2"/>
      <c r="V20" s="2"/>
      <c r="W20" s="2"/>
      <c r="X20" s="4"/>
      <c r="Y20" s="2"/>
    </row>
    <row r="21" spans="1:25" ht="13.2" customHeight="1" x14ac:dyDescent="0.25">
      <c r="A21" s="71" t="s">
        <v>74</v>
      </c>
      <c r="B21" s="110">
        <v>45057</v>
      </c>
      <c r="C21" s="90">
        <v>11.53</v>
      </c>
      <c r="D21" s="13">
        <v>0</v>
      </c>
      <c r="E21" s="14">
        <v>0</v>
      </c>
      <c r="F21" s="14">
        <v>20.9</v>
      </c>
      <c r="G21" s="14">
        <v>79.099999999999994</v>
      </c>
      <c r="H21" s="14">
        <v>0</v>
      </c>
      <c r="I21" s="63"/>
      <c r="J21" s="14"/>
      <c r="K21" s="130">
        <v>1022</v>
      </c>
      <c r="L21" s="147">
        <f t="shared" si="0"/>
        <v>34.54</v>
      </c>
      <c r="M21" s="146">
        <v>47.4</v>
      </c>
      <c r="N21" s="66">
        <f t="shared" si="1"/>
        <v>37.28</v>
      </c>
      <c r="O21" s="68">
        <v>1.41</v>
      </c>
      <c r="P21" s="62">
        <v>14.27</v>
      </c>
      <c r="Q21" s="161">
        <f t="shared" si="2"/>
        <v>2.74</v>
      </c>
      <c r="R21" s="188"/>
      <c r="T21" s="2"/>
      <c r="U21" s="2"/>
      <c r="V21" s="2"/>
      <c r="W21" s="2"/>
      <c r="X21" s="4"/>
      <c r="Y21" s="2"/>
    </row>
    <row r="22" spans="1:25" ht="13.2" customHeight="1" x14ac:dyDescent="0.25">
      <c r="A22" s="71" t="s">
        <v>75</v>
      </c>
      <c r="B22" s="110">
        <v>45057</v>
      </c>
      <c r="C22" s="90">
        <v>7.56</v>
      </c>
      <c r="D22" s="13">
        <v>0</v>
      </c>
      <c r="E22" s="14">
        <v>0.1</v>
      </c>
      <c r="F22" s="14">
        <v>21.8</v>
      </c>
      <c r="G22" s="14">
        <v>78.099999999999994</v>
      </c>
      <c r="H22" s="14">
        <v>0</v>
      </c>
      <c r="I22" s="63"/>
      <c r="J22" s="14"/>
      <c r="K22" s="130">
        <v>1022</v>
      </c>
      <c r="L22" s="147">
        <f t="shared" si="0"/>
        <v>33.630000000000003</v>
      </c>
      <c r="M22" s="146">
        <v>43.32</v>
      </c>
      <c r="N22" s="66">
        <f t="shared" si="1"/>
        <v>37.159999999999997</v>
      </c>
      <c r="O22" s="68">
        <v>1.4</v>
      </c>
      <c r="P22" s="62">
        <v>11.09</v>
      </c>
      <c r="Q22" s="161">
        <f t="shared" si="2"/>
        <v>3.5300000000000002</v>
      </c>
      <c r="R22" s="188"/>
      <c r="T22" s="2"/>
      <c r="U22" s="2"/>
      <c r="V22" s="2"/>
      <c r="W22" s="2"/>
      <c r="X22" s="4"/>
      <c r="Y22" s="2"/>
    </row>
    <row r="23" spans="1:25" ht="13.2" customHeight="1" x14ac:dyDescent="0.25">
      <c r="A23" s="71" t="s">
        <v>76</v>
      </c>
      <c r="B23" s="110">
        <v>45057</v>
      </c>
      <c r="C23" s="90">
        <v>9.34</v>
      </c>
      <c r="D23" s="13">
        <v>0</v>
      </c>
      <c r="E23" s="14">
        <v>0</v>
      </c>
      <c r="F23" s="14">
        <v>20.9</v>
      </c>
      <c r="G23" s="14">
        <v>79.099999999999994</v>
      </c>
      <c r="H23" s="14">
        <v>0</v>
      </c>
      <c r="I23" s="63"/>
      <c r="J23" s="14"/>
      <c r="K23" s="130">
        <v>1022</v>
      </c>
      <c r="L23" s="147">
        <f t="shared" si="0"/>
        <v>40.049999999999997</v>
      </c>
      <c r="M23" s="146">
        <v>47.73</v>
      </c>
      <c r="N23" s="66">
        <f t="shared" si="1"/>
        <v>39.739999999999995</v>
      </c>
      <c r="O23" s="68">
        <v>1.35</v>
      </c>
      <c r="P23" s="62">
        <v>9.0299999999999994</v>
      </c>
      <c r="Q23" s="161">
        <f t="shared" si="2"/>
        <v>-0.3100000000000005</v>
      </c>
      <c r="R23" s="188"/>
      <c r="T23" s="2"/>
      <c r="U23" s="2"/>
      <c r="V23" s="2"/>
      <c r="W23" s="2"/>
      <c r="X23" s="4"/>
      <c r="Y23" s="2"/>
    </row>
    <row r="24" spans="1:25" ht="13.2" customHeight="1" x14ac:dyDescent="0.25">
      <c r="A24" s="71" t="s">
        <v>77</v>
      </c>
      <c r="B24" s="110">
        <v>45057</v>
      </c>
      <c r="C24" s="90">
        <v>10.45</v>
      </c>
      <c r="D24" s="13">
        <v>4.4000000000000004</v>
      </c>
      <c r="E24" s="14">
        <v>2.1</v>
      </c>
      <c r="F24" s="14">
        <v>19.3</v>
      </c>
      <c r="G24" s="14">
        <v>73.400000000000006</v>
      </c>
      <c r="H24" s="14">
        <v>0</v>
      </c>
      <c r="I24" s="63"/>
      <c r="J24" s="14"/>
      <c r="K24" s="130">
        <v>1022</v>
      </c>
      <c r="L24" s="147">
        <f t="shared" si="0"/>
        <v>33.069999999999993</v>
      </c>
      <c r="M24" s="146">
        <v>44.73</v>
      </c>
      <c r="N24" s="66">
        <f t="shared" si="1"/>
        <v>35.64</v>
      </c>
      <c r="O24" s="68">
        <v>1.36</v>
      </c>
      <c r="P24" s="62">
        <v>13.02</v>
      </c>
      <c r="Q24" s="161">
        <f t="shared" si="2"/>
        <v>2.5700000000000003</v>
      </c>
      <c r="R24" s="188"/>
      <c r="T24" s="2"/>
      <c r="U24" s="2"/>
      <c r="V24" s="2"/>
      <c r="W24" s="2"/>
      <c r="X24" s="4"/>
      <c r="Y24" s="2"/>
    </row>
    <row r="25" spans="1:25" ht="13.2" customHeight="1" x14ac:dyDescent="0.25">
      <c r="A25" s="71" t="s">
        <v>78</v>
      </c>
      <c r="B25" s="110">
        <v>45057</v>
      </c>
      <c r="C25" s="150" t="s">
        <v>71</v>
      </c>
      <c r="D25" s="13">
        <v>0</v>
      </c>
      <c r="E25" s="14">
        <v>0</v>
      </c>
      <c r="F25" s="14">
        <v>20.8</v>
      </c>
      <c r="G25" s="14">
        <v>79.2</v>
      </c>
      <c r="H25" s="14">
        <v>0</v>
      </c>
      <c r="I25" s="63"/>
      <c r="J25" s="14"/>
      <c r="K25" s="130">
        <v>1022</v>
      </c>
      <c r="L25" s="147">
        <f t="shared" si="0"/>
        <v>42.75</v>
      </c>
      <c r="M25" s="146">
        <v>47.34</v>
      </c>
      <c r="N25" s="66"/>
      <c r="O25" s="68">
        <v>1.45</v>
      </c>
      <c r="P25" s="62">
        <v>6.04</v>
      </c>
      <c r="Q25" s="161"/>
      <c r="R25" s="188"/>
      <c r="T25" s="2"/>
      <c r="U25" s="2"/>
      <c r="V25" s="2"/>
      <c r="W25" s="2"/>
      <c r="X25" s="4"/>
      <c r="Y25" s="2"/>
    </row>
    <row r="26" spans="1:25" ht="13.2" customHeight="1" x14ac:dyDescent="0.25">
      <c r="A26" s="71" t="s">
        <v>79</v>
      </c>
      <c r="B26" s="110">
        <v>45057</v>
      </c>
      <c r="C26" s="90">
        <v>7.4</v>
      </c>
      <c r="D26" s="13">
        <v>0</v>
      </c>
      <c r="E26" s="14">
        <v>0</v>
      </c>
      <c r="F26" s="14">
        <v>21</v>
      </c>
      <c r="G26" s="14">
        <v>79</v>
      </c>
      <c r="H26" s="14">
        <v>0</v>
      </c>
      <c r="I26" s="63"/>
      <c r="J26" s="14"/>
      <c r="K26" s="130">
        <v>1022</v>
      </c>
      <c r="L26" s="147">
        <f t="shared" si="0"/>
        <v>34.04</v>
      </c>
      <c r="M26" s="146">
        <v>44.94</v>
      </c>
      <c r="N26" s="66">
        <f t="shared" si="1"/>
        <v>38.82</v>
      </c>
      <c r="O26" s="68">
        <v>1.28</v>
      </c>
      <c r="P26" s="62">
        <v>12.18</v>
      </c>
      <c r="Q26" s="161">
        <f t="shared" si="2"/>
        <v>4.7799999999999994</v>
      </c>
      <c r="R26" s="188"/>
      <c r="T26" s="2"/>
      <c r="U26" s="2"/>
      <c r="V26" s="2"/>
      <c r="W26" s="2"/>
      <c r="X26" s="4"/>
      <c r="Y26" s="2"/>
    </row>
    <row r="27" spans="1:25" ht="13.2" customHeight="1" x14ac:dyDescent="0.25">
      <c r="A27" s="162" t="s">
        <v>104</v>
      </c>
      <c r="B27" s="163">
        <v>45057</v>
      </c>
      <c r="C27" s="169">
        <v>7.61</v>
      </c>
      <c r="D27" s="13">
        <v>0</v>
      </c>
      <c r="E27" s="14">
        <v>0.1</v>
      </c>
      <c r="F27" s="14">
        <v>20.6</v>
      </c>
      <c r="G27" s="14">
        <v>79.3</v>
      </c>
      <c r="H27" s="14">
        <v>0</v>
      </c>
      <c r="I27" s="63"/>
      <c r="J27" s="14"/>
      <c r="K27" s="130">
        <v>1022</v>
      </c>
      <c r="L27" s="147">
        <f t="shared" si="0"/>
        <v>35.86</v>
      </c>
      <c r="M27" s="166">
        <v>45.57</v>
      </c>
      <c r="N27" s="66">
        <f t="shared" si="1"/>
        <v>39.36</v>
      </c>
      <c r="O27" s="146">
        <v>1.4</v>
      </c>
      <c r="P27" s="62">
        <v>11.11</v>
      </c>
      <c r="Q27" s="161">
        <f t="shared" si="2"/>
        <v>3.4999999999999991</v>
      </c>
      <c r="R27" s="188"/>
      <c r="T27" s="2"/>
      <c r="U27" s="2"/>
      <c r="V27" s="2"/>
      <c r="W27" s="2"/>
      <c r="X27" s="4"/>
      <c r="Y27" s="2"/>
    </row>
    <row r="28" spans="1:25" ht="13.2" customHeight="1" x14ac:dyDescent="0.25">
      <c r="A28" s="162" t="s">
        <v>109</v>
      </c>
      <c r="B28" s="110"/>
      <c r="C28" s="168"/>
      <c r="D28" s="244" t="s">
        <v>89</v>
      </c>
      <c r="E28" s="245"/>
      <c r="F28" s="245"/>
      <c r="G28" s="245"/>
      <c r="H28" s="245"/>
      <c r="I28" s="245"/>
      <c r="J28" s="245"/>
      <c r="K28" s="246"/>
      <c r="L28" s="66"/>
      <c r="M28" s="146"/>
      <c r="N28" s="62"/>
      <c r="O28" s="170"/>
      <c r="P28" s="171"/>
      <c r="Q28" s="57"/>
      <c r="R28" s="188"/>
      <c r="T28" s="2"/>
      <c r="U28" s="2"/>
      <c r="V28" s="2"/>
      <c r="W28" s="2"/>
      <c r="X28" s="4"/>
      <c r="Y28" s="2"/>
    </row>
    <row r="29" spans="1:25" ht="13.2" customHeight="1" x14ac:dyDescent="0.25">
      <c r="A29" s="162" t="s">
        <v>108</v>
      </c>
      <c r="B29" s="163"/>
      <c r="C29" s="164"/>
      <c r="D29" s="184" t="s">
        <v>89</v>
      </c>
      <c r="E29" s="185"/>
      <c r="F29" s="185"/>
      <c r="G29" s="185"/>
      <c r="H29" s="185"/>
      <c r="I29" s="185"/>
      <c r="J29" s="185"/>
      <c r="K29" s="186"/>
      <c r="L29" s="66"/>
      <c r="M29" s="166"/>
      <c r="N29" s="62"/>
      <c r="O29" s="167"/>
      <c r="P29" s="166"/>
      <c r="Q29" s="57"/>
      <c r="R29" s="188"/>
      <c r="T29" s="2"/>
      <c r="U29" s="2"/>
      <c r="V29" s="2"/>
      <c r="W29" s="2"/>
      <c r="X29" s="4"/>
      <c r="Y29" s="2"/>
    </row>
    <row r="30" spans="1:25" ht="13.2" customHeight="1" x14ac:dyDescent="0.25">
      <c r="A30" s="162" t="s">
        <v>107</v>
      </c>
      <c r="B30" s="163"/>
      <c r="C30" s="164"/>
      <c r="D30" s="184" t="s">
        <v>89</v>
      </c>
      <c r="E30" s="185"/>
      <c r="F30" s="185"/>
      <c r="G30" s="185"/>
      <c r="H30" s="185"/>
      <c r="I30" s="185"/>
      <c r="J30" s="185"/>
      <c r="K30" s="186"/>
      <c r="L30" s="66"/>
      <c r="M30" s="166"/>
      <c r="N30" s="62"/>
      <c r="O30" s="167"/>
      <c r="P30" s="166"/>
      <c r="Q30" s="57"/>
      <c r="R30" s="188"/>
      <c r="T30" s="2"/>
      <c r="U30" s="2"/>
      <c r="V30" s="2"/>
      <c r="W30" s="2"/>
      <c r="X30" s="4"/>
      <c r="Y30" s="2"/>
    </row>
    <row r="31" spans="1:25" ht="13.2" customHeight="1" x14ac:dyDescent="0.25">
      <c r="A31" s="162" t="s">
        <v>106</v>
      </c>
      <c r="B31" s="163"/>
      <c r="C31" s="164"/>
      <c r="D31" s="184" t="s">
        <v>89</v>
      </c>
      <c r="E31" s="185"/>
      <c r="F31" s="185"/>
      <c r="G31" s="185"/>
      <c r="H31" s="185"/>
      <c r="I31" s="185"/>
      <c r="J31" s="185"/>
      <c r="K31" s="186"/>
      <c r="L31" s="66"/>
      <c r="M31" s="166"/>
      <c r="N31" s="62"/>
      <c r="O31" s="167"/>
      <c r="P31" s="166"/>
      <c r="Q31" s="57"/>
      <c r="R31" s="188"/>
      <c r="T31" s="2"/>
      <c r="U31" s="2"/>
      <c r="V31" s="2"/>
      <c r="W31" s="2"/>
      <c r="X31" s="4"/>
      <c r="Y31" s="2"/>
    </row>
    <row r="32" spans="1:25" ht="13.2" customHeight="1" x14ac:dyDescent="0.25">
      <c r="A32" s="162" t="s">
        <v>105</v>
      </c>
      <c r="B32" s="163"/>
      <c r="C32" s="164"/>
      <c r="D32" s="184" t="s">
        <v>89</v>
      </c>
      <c r="E32" s="185"/>
      <c r="F32" s="185"/>
      <c r="G32" s="185"/>
      <c r="H32" s="185"/>
      <c r="I32" s="185"/>
      <c r="J32" s="185"/>
      <c r="K32" s="186"/>
      <c r="L32" s="66"/>
      <c r="M32" s="166"/>
      <c r="N32" s="62"/>
      <c r="O32" s="167"/>
      <c r="P32" s="166"/>
      <c r="Q32" s="57"/>
      <c r="R32" s="188"/>
      <c r="T32" s="2"/>
      <c r="U32" s="2"/>
      <c r="V32" s="2"/>
      <c r="W32" s="2"/>
      <c r="X32" s="4"/>
      <c r="Y32" s="2"/>
    </row>
    <row r="33" spans="1:26" ht="13.2" customHeight="1" thickBot="1" x14ac:dyDescent="0.3">
      <c r="A33" s="72" t="s">
        <v>110</v>
      </c>
      <c r="B33" s="111"/>
      <c r="C33" s="91"/>
      <c r="D33" s="201" t="s">
        <v>89</v>
      </c>
      <c r="E33" s="202"/>
      <c r="F33" s="202"/>
      <c r="G33" s="202"/>
      <c r="H33" s="202"/>
      <c r="I33" s="202"/>
      <c r="J33" s="202"/>
      <c r="K33" s="203"/>
      <c r="L33" s="175"/>
      <c r="M33" s="64"/>
      <c r="N33" s="64"/>
      <c r="O33" s="69">
        <v>0.8</v>
      </c>
      <c r="P33" s="64">
        <v>10.7</v>
      </c>
      <c r="Q33" s="176"/>
      <c r="R33" s="189"/>
      <c r="T33" s="2"/>
      <c r="U33" s="2"/>
      <c r="V33" s="2"/>
      <c r="W33" s="2"/>
      <c r="X33" s="4"/>
      <c r="Y33" s="2"/>
    </row>
    <row r="34" spans="1:26" ht="27" thickBot="1" x14ac:dyDescent="0.3">
      <c r="A34" s="242" t="s">
        <v>48</v>
      </c>
      <c r="B34" s="243"/>
      <c r="C34" s="243"/>
      <c r="D34" s="180" t="s">
        <v>118</v>
      </c>
      <c r="E34" s="42" t="s">
        <v>49</v>
      </c>
      <c r="F34" s="42" t="s">
        <v>49</v>
      </c>
      <c r="G34" s="42"/>
      <c r="H34" s="42" t="s">
        <v>49</v>
      </c>
      <c r="I34" s="42"/>
      <c r="J34" s="42"/>
      <c r="K34" s="94"/>
      <c r="L34" s="195"/>
      <c r="M34" s="196"/>
      <c r="N34" s="196"/>
      <c r="O34" s="196"/>
      <c r="P34" s="196"/>
      <c r="Q34" s="197"/>
      <c r="R34" s="191" t="s">
        <v>8</v>
      </c>
      <c r="T34" s="2"/>
      <c r="U34" s="2"/>
      <c r="V34" s="2"/>
      <c r="W34" s="2"/>
      <c r="X34" s="4"/>
      <c r="Y34" s="2"/>
    </row>
    <row r="35" spans="1:26" ht="15" customHeight="1" x14ac:dyDescent="0.25">
      <c r="A35" s="73" t="s">
        <v>55</v>
      </c>
      <c r="B35" s="124">
        <v>45057</v>
      </c>
      <c r="C35" s="123">
        <v>5.34</v>
      </c>
      <c r="D35" s="26">
        <v>0</v>
      </c>
      <c r="E35" s="27">
        <v>0</v>
      </c>
      <c r="F35" s="27">
        <v>16.399999999999999</v>
      </c>
      <c r="G35" s="27">
        <v>85.1</v>
      </c>
      <c r="H35" s="27">
        <v>0</v>
      </c>
      <c r="I35" s="29">
        <v>7.0000000000000007E-2</v>
      </c>
      <c r="J35" s="27">
        <v>0.1</v>
      </c>
      <c r="K35" s="132">
        <v>1022</v>
      </c>
      <c r="L35" s="118">
        <f>M35-(P35-O35)</f>
        <v>32.06</v>
      </c>
      <c r="M35" s="119">
        <v>56.4</v>
      </c>
      <c r="N35" s="137">
        <f>M35-(C35-O35)</f>
        <v>51.51</v>
      </c>
      <c r="O35" s="119">
        <v>0.45</v>
      </c>
      <c r="P35" s="122">
        <v>24.79</v>
      </c>
      <c r="Q35" s="120">
        <f>P35-C35</f>
        <v>19.45</v>
      </c>
      <c r="R35" s="191"/>
      <c r="S35" s="3"/>
      <c r="T35" s="2"/>
      <c r="U35" s="2"/>
      <c r="V35" s="2"/>
      <c r="W35" s="2"/>
      <c r="X35" s="2"/>
      <c r="Y35" s="4"/>
      <c r="Z35" s="2"/>
    </row>
    <row r="36" spans="1:26" ht="15" customHeight="1" x14ac:dyDescent="0.25">
      <c r="A36" s="17" t="s">
        <v>17</v>
      </c>
      <c r="B36" s="103">
        <v>45057</v>
      </c>
      <c r="C36" s="97">
        <v>8.92</v>
      </c>
      <c r="D36" s="26">
        <v>0</v>
      </c>
      <c r="E36" s="27">
        <v>0</v>
      </c>
      <c r="F36" s="27">
        <v>22.2</v>
      </c>
      <c r="G36" s="27">
        <v>77.7</v>
      </c>
      <c r="H36" s="27">
        <v>0</v>
      </c>
      <c r="I36" s="29">
        <v>0.12</v>
      </c>
      <c r="J36" s="27">
        <v>0.1</v>
      </c>
      <c r="K36" s="132">
        <v>1022</v>
      </c>
      <c r="L36" s="23">
        <f>M36-(P36-O36)</f>
        <v>33.265000000000001</v>
      </c>
      <c r="M36" s="20">
        <v>56.594999999999999</v>
      </c>
      <c r="N36" s="138">
        <f>M36-(C36-O36)</f>
        <v>48.125</v>
      </c>
      <c r="O36" s="20">
        <v>0.45</v>
      </c>
      <c r="P36" s="18">
        <v>23.78</v>
      </c>
      <c r="Q36" s="21">
        <f>P36-C36</f>
        <v>14.860000000000001</v>
      </c>
      <c r="R36" s="191"/>
      <c r="S36" s="3"/>
      <c r="T36" s="2"/>
      <c r="U36" s="2"/>
      <c r="V36" s="2"/>
      <c r="W36" s="2"/>
      <c r="X36" s="2"/>
      <c r="Y36" s="4"/>
      <c r="Z36" s="2"/>
    </row>
    <row r="37" spans="1:26" ht="15" customHeight="1" x14ac:dyDescent="0.25">
      <c r="A37" s="17" t="s">
        <v>18</v>
      </c>
      <c r="B37" s="103">
        <v>45057</v>
      </c>
      <c r="C37" s="97">
        <v>5.0999999999999996</v>
      </c>
      <c r="D37" s="26">
        <v>0</v>
      </c>
      <c r="E37" s="27">
        <v>2.2999999999999998</v>
      </c>
      <c r="F37" s="27">
        <v>18.8</v>
      </c>
      <c r="G37" s="27">
        <v>78.900000000000006</v>
      </c>
      <c r="H37" s="27">
        <v>0</v>
      </c>
      <c r="I37" s="29">
        <v>0.02</v>
      </c>
      <c r="J37" s="27">
        <v>0.1</v>
      </c>
      <c r="K37" s="132">
        <v>1022</v>
      </c>
      <c r="L37" s="23">
        <f t="shared" ref="L37:L78" si="3">M37-(P37-O37)</f>
        <v>-6.01</v>
      </c>
      <c r="M37" s="20"/>
      <c r="N37" s="138">
        <f t="shared" ref="N37:N78" si="4">M37-(C37-O37)</f>
        <v>-4.55</v>
      </c>
      <c r="O37" s="20">
        <v>0.55000000000000004</v>
      </c>
      <c r="P37" s="18">
        <v>6.56</v>
      </c>
      <c r="Q37" s="21">
        <f t="shared" ref="Q37:Q78" si="5">P37-C37</f>
        <v>1.46</v>
      </c>
      <c r="R37" s="191"/>
      <c r="S37" s="3"/>
      <c r="T37" s="2"/>
      <c r="U37" s="2"/>
      <c r="V37" s="2"/>
      <c r="W37" s="2"/>
      <c r="X37" s="2"/>
      <c r="Y37" s="4"/>
      <c r="Z37" s="2"/>
    </row>
    <row r="38" spans="1:26" ht="15" customHeight="1" x14ac:dyDescent="0.25">
      <c r="A38" s="17" t="s">
        <v>19</v>
      </c>
      <c r="B38" s="103">
        <v>45057</v>
      </c>
      <c r="C38" s="97">
        <v>17.489999999999998</v>
      </c>
      <c r="D38" s="26">
        <v>0</v>
      </c>
      <c r="E38" s="27">
        <v>1.2</v>
      </c>
      <c r="F38" s="27">
        <v>19.7</v>
      </c>
      <c r="G38" s="27">
        <v>78.8</v>
      </c>
      <c r="H38" s="27">
        <v>0</v>
      </c>
      <c r="I38" s="29">
        <v>0.05</v>
      </c>
      <c r="J38" s="27">
        <v>0.2</v>
      </c>
      <c r="K38" s="132">
        <v>1022</v>
      </c>
      <c r="L38" s="23">
        <f t="shared" si="3"/>
        <v>31.659999999999997</v>
      </c>
      <c r="M38" s="20">
        <v>61.93</v>
      </c>
      <c r="N38" s="138">
        <f t="shared" si="4"/>
        <v>44.84</v>
      </c>
      <c r="O38" s="20">
        <v>0.4</v>
      </c>
      <c r="P38" s="18">
        <v>30.67</v>
      </c>
      <c r="Q38" s="21">
        <f t="shared" si="5"/>
        <v>13.180000000000003</v>
      </c>
      <c r="R38" s="191"/>
      <c r="S38" s="3"/>
      <c r="T38" s="2"/>
      <c r="U38" s="2"/>
      <c r="V38" s="2"/>
      <c r="W38" s="2"/>
      <c r="X38" s="2"/>
      <c r="Y38" s="4"/>
      <c r="Z38" s="2"/>
    </row>
    <row r="39" spans="1:26" ht="15" customHeight="1" x14ac:dyDescent="0.25">
      <c r="A39" s="17" t="s">
        <v>14</v>
      </c>
      <c r="B39" s="103">
        <v>45057</v>
      </c>
      <c r="C39" s="97">
        <v>6.04</v>
      </c>
      <c r="D39" s="26">
        <v>0</v>
      </c>
      <c r="E39" s="27">
        <v>0</v>
      </c>
      <c r="F39" s="27">
        <v>22.2</v>
      </c>
      <c r="G39" s="27">
        <v>77.8</v>
      </c>
      <c r="H39" s="27">
        <v>0</v>
      </c>
      <c r="I39" s="29">
        <v>0.12</v>
      </c>
      <c r="J39" s="27">
        <v>0.2</v>
      </c>
      <c r="K39" s="132">
        <v>1022</v>
      </c>
      <c r="L39" s="23">
        <f t="shared" si="3"/>
        <v>34.369999999999997</v>
      </c>
      <c r="M39" s="20">
        <v>62.41</v>
      </c>
      <c r="N39" s="138">
        <f t="shared" si="4"/>
        <v>56.47</v>
      </c>
      <c r="O39" s="20">
        <v>0.1</v>
      </c>
      <c r="P39" s="18">
        <v>28.14</v>
      </c>
      <c r="Q39" s="21">
        <f t="shared" si="5"/>
        <v>22.1</v>
      </c>
      <c r="R39" s="191"/>
      <c r="S39" s="3"/>
      <c r="T39" s="2"/>
      <c r="U39" s="2"/>
      <c r="V39" s="2"/>
      <c r="W39" s="2"/>
      <c r="X39" s="2"/>
      <c r="Y39" s="4"/>
      <c r="Z39" s="2"/>
    </row>
    <row r="40" spans="1:26" ht="15" customHeight="1" x14ac:dyDescent="0.25">
      <c r="A40" s="17" t="s">
        <v>20</v>
      </c>
      <c r="B40" s="103">
        <v>45057</v>
      </c>
      <c r="C40" s="97">
        <v>6.06</v>
      </c>
      <c r="D40" s="26">
        <v>0</v>
      </c>
      <c r="E40" s="27">
        <v>0</v>
      </c>
      <c r="F40" s="27">
        <v>22.2</v>
      </c>
      <c r="G40" s="27">
        <v>77.8</v>
      </c>
      <c r="H40" s="27">
        <v>0</v>
      </c>
      <c r="I40" s="29">
        <v>0.06</v>
      </c>
      <c r="J40" s="27">
        <v>0.2</v>
      </c>
      <c r="K40" s="132">
        <v>1022</v>
      </c>
      <c r="L40" s="23">
        <f t="shared" si="3"/>
        <v>51.760000000000005</v>
      </c>
      <c r="M40" s="20">
        <v>62.07</v>
      </c>
      <c r="N40" s="138">
        <f t="shared" si="4"/>
        <v>56.480000000000004</v>
      </c>
      <c r="O40" s="20">
        <v>0.47</v>
      </c>
      <c r="P40" s="18">
        <v>10.78</v>
      </c>
      <c r="Q40" s="21">
        <f t="shared" si="5"/>
        <v>4.72</v>
      </c>
      <c r="R40" s="191"/>
      <c r="S40" s="3"/>
      <c r="T40" s="2"/>
      <c r="U40" s="2"/>
      <c r="V40" s="2"/>
      <c r="W40" s="2"/>
      <c r="X40" s="2"/>
      <c r="Y40" s="4"/>
      <c r="Z40" s="2"/>
    </row>
    <row r="41" spans="1:26" ht="15" customHeight="1" x14ac:dyDescent="0.25">
      <c r="A41" s="17" t="s">
        <v>21</v>
      </c>
      <c r="B41" s="103">
        <v>45057</v>
      </c>
      <c r="C41" s="97">
        <v>26.53</v>
      </c>
      <c r="D41" s="26">
        <v>0</v>
      </c>
      <c r="E41" s="27">
        <v>0</v>
      </c>
      <c r="F41" s="27">
        <v>21.8</v>
      </c>
      <c r="G41" s="27">
        <v>78.099999999999994</v>
      </c>
      <c r="H41" s="27">
        <v>0</v>
      </c>
      <c r="I41" s="29">
        <v>0.05</v>
      </c>
      <c r="J41" s="27">
        <v>0.3</v>
      </c>
      <c r="K41" s="132">
        <v>1022</v>
      </c>
      <c r="L41" s="23">
        <f t="shared" si="3"/>
        <v>31.69</v>
      </c>
      <c r="M41" s="20">
        <v>62.32</v>
      </c>
      <c r="N41" s="138">
        <f t="shared" si="4"/>
        <v>36.29</v>
      </c>
      <c r="O41" s="20">
        <v>0.5</v>
      </c>
      <c r="P41" s="18">
        <v>31.13</v>
      </c>
      <c r="Q41" s="21">
        <f t="shared" si="5"/>
        <v>4.5999999999999979</v>
      </c>
      <c r="R41" s="191"/>
      <c r="S41" s="3"/>
      <c r="T41" s="2"/>
      <c r="U41" s="2"/>
      <c r="V41" s="2"/>
      <c r="W41" s="2"/>
      <c r="X41" s="2"/>
      <c r="Y41" s="4"/>
      <c r="Z41" s="2"/>
    </row>
    <row r="42" spans="1:26" ht="15" customHeight="1" x14ac:dyDescent="0.25">
      <c r="A42" s="17" t="s">
        <v>15</v>
      </c>
      <c r="B42" s="103">
        <v>45057</v>
      </c>
      <c r="C42" s="151">
        <v>24.89</v>
      </c>
      <c r="D42" s="26">
        <v>0</v>
      </c>
      <c r="E42" s="27">
        <v>0</v>
      </c>
      <c r="F42" s="27">
        <v>22.1</v>
      </c>
      <c r="G42" s="27">
        <v>77.900000000000006</v>
      </c>
      <c r="H42" s="27">
        <v>0</v>
      </c>
      <c r="I42" s="29">
        <v>0.02</v>
      </c>
      <c r="J42" s="27">
        <v>0.1</v>
      </c>
      <c r="K42" s="132">
        <v>1022</v>
      </c>
      <c r="L42" s="23">
        <f t="shared" si="3"/>
        <v>32.659999999999997</v>
      </c>
      <c r="M42" s="20">
        <v>62.21</v>
      </c>
      <c r="N42" s="138">
        <f t="shared" si="4"/>
        <v>37.79</v>
      </c>
      <c r="O42" s="20">
        <v>0.47</v>
      </c>
      <c r="P42" s="18">
        <v>30.02</v>
      </c>
      <c r="Q42" s="21">
        <f t="shared" si="5"/>
        <v>5.129999999999999</v>
      </c>
      <c r="R42" s="191"/>
      <c r="S42" s="3"/>
      <c r="T42" s="2"/>
      <c r="U42" s="2"/>
      <c r="V42" s="2"/>
      <c r="W42" s="2"/>
      <c r="X42" s="2"/>
      <c r="Y42" s="4"/>
      <c r="Z42" s="2"/>
    </row>
    <row r="43" spans="1:26" ht="15" customHeight="1" x14ac:dyDescent="0.25">
      <c r="A43" s="17" t="s">
        <v>22</v>
      </c>
      <c r="B43" s="103">
        <v>45057</v>
      </c>
      <c r="C43" s="97">
        <v>18.38</v>
      </c>
      <c r="D43" s="26">
        <v>0</v>
      </c>
      <c r="E43" s="27">
        <v>0.5</v>
      </c>
      <c r="F43" s="27">
        <v>19.5</v>
      </c>
      <c r="G43" s="27">
        <v>80</v>
      </c>
      <c r="H43" s="27">
        <v>1</v>
      </c>
      <c r="I43" s="29">
        <v>0.02</v>
      </c>
      <c r="J43" s="27">
        <v>0.1</v>
      </c>
      <c r="K43" s="132">
        <v>1022</v>
      </c>
      <c r="L43" s="23">
        <f t="shared" si="3"/>
        <v>32.549999999999997</v>
      </c>
      <c r="M43" s="20">
        <v>62.39</v>
      </c>
      <c r="N43" s="138">
        <f t="shared" si="4"/>
        <v>44.46</v>
      </c>
      <c r="O43" s="20">
        <v>0.45</v>
      </c>
      <c r="P43" s="18">
        <v>30.29</v>
      </c>
      <c r="Q43" s="21">
        <f t="shared" si="5"/>
        <v>11.91</v>
      </c>
      <c r="R43" s="191"/>
      <c r="S43" s="3"/>
      <c r="T43" s="2"/>
      <c r="U43" s="2"/>
      <c r="V43" s="2"/>
      <c r="W43" s="2"/>
      <c r="X43" s="2"/>
      <c r="Y43" s="4"/>
      <c r="Z43" s="2"/>
    </row>
    <row r="44" spans="1:26" ht="15" customHeight="1" x14ac:dyDescent="0.25">
      <c r="A44" s="17" t="s">
        <v>23</v>
      </c>
      <c r="B44" s="103">
        <v>45057</v>
      </c>
      <c r="C44" s="97">
        <v>16.41</v>
      </c>
      <c r="D44" s="26">
        <v>0</v>
      </c>
      <c r="E44" s="27">
        <v>0.5</v>
      </c>
      <c r="F44" s="27">
        <v>19.600000000000001</v>
      </c>
      <c r="G44" s="27">
        <v>79.900000000000006</v>
      </c>
      <c r="H44" s="27">
        <v>0</v>
      </c>
      <c r="I44" s="29">
        <v>0.09</v>
      </c>
      <c r="J44" s="27">
        <v>0.1</v>
      </c>
      <c r="K44" s="132">
        <v>1022</v>
      </c>
      <c r="L44" s="23">
        <f t="shared" si="3"/>
        <v>35.139999999999993</v>
      </c>
      <c r="M44" s="20">
        <v>64.069999999999993</v>
      </c>
      <c r="N44" s="138">
        <f t="shared" si="4"/>
        <v>48.059999999999988</v>
      </c>
      <c r="O44" s="20">
        <v>0.4</v>
      </c>
      <c r="P44" s="18">
        <v>29.33</v>
      </c>
      <c r="Q44" s="21">
        <f t="shared" si="5"/>
        <v>12.919999999999998</v>
      </c>
      <c r="R44" s="191"/>
      <c r="S44" s="3"/>
      <c r="T44" s="2"/>
      <c r="U44" s="2"/>
      <c r="V44" s="2"/>
      <c r="W44" s="2"/>
      <c r="X44" s="2"/>
      <c r="Y44" s="4"/>
      <c r="Z44" s="2"/>
    </row>
    <row r="45" spans="1:26" ht="15" customHeight="1" x14ac:dyDescent="0.25">
      <c r="A45" s="17" t="s">
        <v>24</v>
      </c>
      <c r="B45" s="103">
        <v>45057</v>
      </c>
      <c r="C45" s="100">
        <v>22.72</v>
      </c>
      <c r="D45" s="26">
        <v>0</v>
      </c>
      <c r="E45" s="27">
        <v>0.4</v>
      </c>
      <c r="F45" s="27">
        <v>17.3</v>
      </c>
      <c r="G45" s="27">
        <v>82.3</v>
      </c>
      <c r="H45" s="27">
        <v>1</v>
      </c>
      <c r="I45" s="29">
        <v>0.12</v>
      </c>
      <c r="J45" s="27">
        <v>0.2</v>
      </c>
      <c r="K45" s="132">
        <v>1022</v>
      </c>
      <c r="L45" s="23">
        <f t="shared" si="3"/>
        <v>33.72</v>
      </c>
      <c r="M45" s="20">
        <v>63.14</v>
      </c>
      <c r="N45" s="138">
        <f t="shared" si="4"/>
        <v>40.92</v>
      </c>
      <c r="O45" s="20">
        <v>0.5</v>
      </c>
      <c r="P45" s="18">
        <v>29.92</v>
      </c>
      <c r="Q45" s="21">
        <f t="shared" si="5"/>
        <v>7.2000000000000028</v>
      </c>
      <c r="R45" s="191"/>
      <c r="S45" s="3"/>
      <c r="T45" s="2"/>
      <c r="U45" s="2"/>
      <c r="V45" s="2"/>
      <c r="W45" s="2"/>
      <c r="X45" s="2"/>
      <c r="Y45" s="4"/>
      <c r="Z45" s="2"/>
    </row>
    <row r="46" spans="1:26" ht="15" customHeight="1" x14ac:dyDescent="0.25">
      <c r="A46" s="17" t="s">
        <v>16</v>
      </c>
      <c r="B46" s="103">
        <v>45057</v>
      </c>
      <c r="C46" s="98">
        <v>15.54</v>
      </c>
      <c r="D46" s="26">
        <v>0</v>
      </c>
      <c r="E46" s="27">
        <v>0</v>
      </c>
      <c r="F46" s="27">
        <v>21.2</v>
      </c>
      <c r="G46" s="27">
        <v>78.8</v>
      </c>
      <c r="H46" s="27">
        <v>1</v>
      </c>
      <c r="I46" s="29"/>
      <c r="J46" s="27"/>
      <c r="K46" s="132">
        <v>1022</v>
      </c>
      <c r="L46" s="23">
        <f t="shared" si="3"/>
        <v>33.94</v>
      </c>
      <c r="M46" s="20">
        <v>64.61</v>
      </c>
      <c r="N46" s="138">
        <f t="shared" si="4"/>
        <v>49.519999999999996</v>
      </c>
      <c r="O46" s="20">
        <v>0.45</v>
      </c>
      <c r="P46" s="18">
        <v>31.12</v>
      </c>
      <c r="Q46" s="21">
        <f t="shared" si="5"/>
        <v>15.580000000000002</v>
      </c>
      <c r="R46" s="191"/>
      <c r="S46" s="3"/>
      <c r="T46" s="2"/>
      <c r="U46" s="2"/>
      <c r="V46" s="2"/>
      <c r="W46" s="2"/>
      <c r="X46" s="2"/>
      <c r="Y46" s="4"/>
      <c r="Z46" s="2"/>
    </row>
    <row r="47" spans="1:26" ht="15" customHeight="1" x14ac:dyDescent="0.25">
      <c r="A47" s="17" t="s">
        <v>25</v>
      </c>
      <c r="B47" s="125">
        <v>45057</v>
      </c>
      <c r="C47" s="104">
        <v>18.07</v>
      </c>
      <c r="D47" s="113">
        <v>0</v>
      </c>
      <c r="E47" s="114">
        <v>7.6</v>
      </c>
      <c r="F47" s="114">
        <v>2</v>
      </c>
      <c r="G47" s="114">
        <v>90.4</v>
      </c>
      <c r="H47" s="114">
        <v>3</v>
      </c>
      <c r="I47" s="116">
        <v>-2.4900000000000002</v>
      </c>
      <c r="J47" s="114">
        <v>0.2</v>
      </c>
      <c r="K47" s="133">
        <v>1022</v>
      </c>
      <c r="L47" s="23">
        <f t="shared" si="3"/>
        <v>33.549999999999997</v>
      </c>
      <c r="M47" s="112">
        <v>65.209999999999994</v>
      </c>
      <c r="N47" s="138">
        <f t="shared" si="4"/>
        <v>47.639999999999993</v>
      </c>
      <c r="O47" s="20">
        <v>0.5</v>
      </c>
      <c r="P47" s="18">
        <v>32.159999999999997</v>
      </c>
      <c r="Q47" s="21">
        <f t="shared" si="5"/>
        <v>14.089999999999996</v>
      </c>
      <c r="R47" s="191"/>
      <c r="S47" s="3"/>
      <c r="T47" s="2"/>
      <c r="U47" s="2"/>
      <c r="V47" s="2"/>
      <c r="W47" s="2"/>
      <c r="X47" s="2"/>
      <c r="Y47" s="4"/>
      <c r="Z47" s="2"/>
    </row>
    <row r="48" spans="1:26" ht="15" customHeight="1" x14ac:dyDescent="0.25">
      <c r="A48" s="17" t="s">
        <v>26</v>
      </c>
      <c r="B48" s="103">
        <v>45058</v>
      </c>
      <c r="C48" s="97">
        <v>27.14</v>
      </c>
      <c r="D48" s="26">
        <v>0</v>
      </c>
      <c r="E48" s="27">
        <v>0</v>
      </c>
      <c r="F48" s="27">
        <v>20.6</v>
      </c>
      <c r="G48" s="27">
        <v>79.2</v>
      </c>
      <c r="H48" s="27">
        <v>1</v>
      </c>
      <c r="I48" s="29">
        <v>-0.21</v>
      </c>
      <c r="J48" s="27">
        <v>0.1</v>
      </c>
      <c r="K48" s="132">
        <v>1020</v>
      </c>
      <c r="L48" s="23">
        <f t="shared" si="3"/>
        <v>28.069999999999993</v>
      </c>
      <c r="M48" s="20">
        <v>67.44</v>
      </c>
      <c r="N48" s="138">
        <f t="shared" si="4"/>
        <v>40.709999999999994</v>
      </c>
      <c r="O48" s="20">
        <v>0.40999999999999659</v>
      </c>
      <c r="P48" s="18">
        <v>39.78</v>
      </c>
      <c r="Q48" s="21">
        <f t="shared" si="5"/>
        <v>12.64</v>
      </c>
      <c r="R48" s="191"/>
      <c r="S48" s="3"/>
      <c r="W48" s="2"/>
      <c r="X48" s="2"/>
      <c r="Y48" s="4"/>
      <c r="Z48" s="2"/>
    </row>
    <row r="49" spans="1:26" ht="15" customHeight="1" x14ac:dyDescent="0.25">
      <c r="A49" s="73" t="s">
        <v>56</v>
      </c>
      <c r="B49" s="124">
        <v>45058</v>
      </c>
      <c r="C49" s="97">
        <v>28.97</v>
      </c>
      <c r="D49" s="113">
        <v>0</v>
      </c>
      <c r="E49" s="114">
        <v>0</v>
      </c>
      <c r="F49" s="114">
        <v>21.4</v>
      </c>
      <c r="G49" s="114">
        <v>78.599999999999994</v>
      </c>
      <c r="H49" s="114">
        <v>2</v>
      </c>
      <c r="I49" s="116">
        <v>-7.0000000000000007E-2</v>
      </c>
      <c r="J49" s="114">
        <v>0.3</v>
      </c>
      <c r="K49" s="133">
        <v>1020</v>
      </c>
      <c r="L49" s="23">
        <f t="shared" si="3"/>
        <v>33.839999999999996</v>
      </c>
      <c r="M49" s="20">
        <v>69.66</v>
      </c>
      <c r="N49" s="138">
        <f t="shared" si="4"/>
        <v>40.69</v>
      </c>
      <c r="O49" s="20">
        <v>0</v>
      </c>
      <c r="P49" s="18">
        <v>35.82</v>
      </c>
      <c r="Q49" s="21">
        <f t="shared" si="5"/>
        <v>6.8500000000000014</v>
      </c>
      <c r="R49" s="191"/>
      <c r="S49" s="3"/>
      <c r="T49" s="2"/>
      <c r="U49" s="2"/>
      <c r="V49" s="3"/>
      <c r="W49" s="2"/>
      <c r="X49" s="2"/>
      <c r="Y49" s="4"/>
      <c r="Z49" s="2"/>
    </row>
    <row r="50" spans="1:26" ht="15" customHeight="1" x14ac:dyDescent="0.25">
      <c r="A50" s="17" t="s">
        <v>27</v>
      </c>
      <c r="B50" s="103">
        <v>45058</v>
      </c>
      <c r="C50" s="97">
        <v>27.36</v>
      </c>
      <c r="D50" s="26">
        <v>0</v>
      </c>
      <c r="E50" s="27">
        <v>0</v>
      </c>
      <c r="F50" s="27">
        <v>21.3</v>
      </c>
      <c r="G50" s="27">
        <v>78.7</v>
      </c>
      <c r="H50" s="27">
        <v>0</v>
      </c>
      <c r="I50" s="29">
        <v>0.12</v>
      </c>
      <c r="J50" s="27">
        <v>0.1</v>
      </c>
      <c r="K50" s="132">
        <v>1020</v>
      </c>
      <c r="L50" s="23">
        <f t="shared" si="3"/>
        <v>29.619999999999997</v>
      </c>
      <c r="M50" s="20">
        <v>69.7</v>
      </c>
      <c r="N50" s="138">
        <f t="shared" si="4"/>
        <v>42.66</v>
      </c>
      <c r="O50" s="20">
        <v>0.31999999999999318</v>
      </c>
      <c r="P50" s="18">
        <v>40.4</v>
      </c>
      <c r="Q50" s="21">
        <f t="shared" si="5"/>
        <v>13.04</v>
      </c>
      <c r="R50" s="191"/>
      <c r="S50" s="3"/>
      <c r="T50" s="2"/>
      <c r="U50" s="2"/>
      <c r="V50" s="3"/>
      <c r="W50" s="2"/>
      <c r="X50" s="2"/>
      <c r="Y50" s="4"/>
      <c r="Z50" s="2"/>
    </row>
    <row r="51" spans="1:26" ht="15" customHeight="1" x14ac:dyDescent="0.25">
      <c r="A51" s="17" t="s">
        <v>28</v>
      </c>
      <c r="B51" s="103">
        <v>45058</v>
      </c>
      <c r="C51" s="97">
        <v>27.43</v>
      </c>
      <c r="D51" s="26">
        <v>0</v>
      </c>
      <c r="E51" s="27">
        <v>0.1</v>
      </c>
      <c r="F51" s="27">
        <v>21.9</v>
      </c>
      <c r="G51" s="27">
        <v>78.099999999999994</v>
      </c>
      <c r="H51" s="27">
        <v>0</v>
      </c>
      <c r="I51" s="29">
        <v>-0.57999999999999996</v>
      </c>
      <c r="J51" s="27">
        <v>0.1</v>
      </c>
      <c r="K51" s="132">
        <v>1020</v>
      </c>
      <c r="L51" s="23">
        <f t="shared" si="3"/>
        <v>30.25</v>
      </c>
      <c r="M51" s="20">
        <v>69.95</v>
      </c>
      <c r="N51" s="138">
        <f t="shared" si="4"/>
        <v>42.85</v>
      </c>
      <c r="O51" s="20">
        <v>0.32999999999999829</v>
      </c>
      <c r="P51" s="18">
        <v>40.03</v>
      </c>
      <c r="Q51" s="21">
        <f t="shared" si="5"/>
        <v>12.600000000000001</v>
      </c>
      <c r="R51" s="191"/>
      <c r="S51" s="3"/>
      <c r="T51" s="2"/>
      <c r="U51" s="2"/>
      <c r="V51" s="3"/>
      <c r="W51" s="2"/>
      <c r="X51" s="2"/>
      <c r="Y51" s="4"/>
      <c r="Z51" s="2"/>
    </row>
    <row r="52" spans="1:26" ht="15" customHeight="1" x14ac:dyDescent="0.25">
      <c r="A52" s="17" t="s">
        <v>29</v>
      </c>
      <c r="B52" s="103">
        <v>45058</v>
      </c>
      <c r="C52" s="97">
        <v>7.82</v>
      </c>
      <c r="D52" s="26">
        <v>0</v>
      </c>
      <c r="E52" s="27">
        <v>0</v>
      </c>
      <c r="F52" s="27">
        <v>20.7</v>
      </c>
      <c r="G52" s="27">
        <v>79.2</v>
      </c>
      <c r="H52" s="27">
        <v>0</v>
      </c>
      <c r="I52" s="29"/>
      <c r="J52" s="27"/>
      <c r="K52" s="132">
        <v>1020</v>
      </c>
      <c r="L52" s="23">
        <f t="shared" si="3"/>
        <v>31.889999999999993</v>
      </c>
      <c r="M52" s="20">
        <v>75.459999999999994</v>
      </c>
      <c r="N52" s="138">
        <f t="shared" si="4"/>
        <v>68.239999999999995</v>
      </c>
      <c r="O52" s="20">
        <v>0.60000000000000009</v>
      </c>
      <c r="P52" s="18">
        <v>44.17</v>
      </c>
      <c r="Q52" s="21">
        <f t="shared" si="5"/>
        <v>36.35</v>
      </c>
      <c r="R52" s="191"/>
      <c r="S52" s="3"/>
      <c r="T52" s="2"/>
      <c r="U52" s="2"/>
      <c r="V52" s="3"/>
      <c r="W52" s="2"/>
      <c r="X52" s="2"/>
      <c r="Y52" s="4"/>
      <c r="Z52" s="2"/>
    </row>
    <row r="53" spans="1:26" ht="15" customHeight="1" x14ac:dyDescent="0.25">
      <c r="A53" s="17" t="s">
        <v>30</v>
      </c>
      <c r="B53" s="103">
        <v>45058</v>
      </c>
      <c r="C53" s="97">
        <v>26.71</v>
      </c>
      <c r="D53" s="26">
        <v>0</v>
      </c>
      <c r="E53" s="27">
        <v>0</v>
      </c>
      <c r="F53" s="27">
        <v>21.3</v>
      </c>
      <c r="G53" s="27">
        <v>78.7</v>
      </c>
      <c r="H53" s="27">
        <v>0</v>
      </c>
      <c r="I53" s="29">
        <v>0.12</v>
      </c>
      <c r="J53" s="27">
        <v>0.1</v>
      </c>
      <c r="K53" s="132">
        <v>1020</v>
      </c>
      <c r="L53" s="23">
        <f t="shared" si="3"/>
        <v>29.220000000000006</v>
      </c>
      <c r="M53" s="20">
        <v>69.2</v>
      </c>
      <c r="N53" s="138">
        <f t="shared" si="4"/>
        <v>42.940000000000005</v>
      </c>
      <c r="O53" s="20">
        <v>0.45000000000000284</v>
      </c>
      <c r="P53" s="18">
        <v>40.43</v>
      </c>
      <c r="Q53" s="21">
        <f t="shared" si="5"/>
        <v>13.719999999999999</v>
      </c>
      <c r="R53" s="191"/>
      <c r="S53" s="3"/>
      <c r="T53" s="2"/>
      <c r="U53" s="2"/>
      <c r="V53" s="3"/>
      <c r="W53" s="2"/>
      <c r="X53" s="2"/>
      <c r="Y53" s="4"/>
      <c r="Z53" s="2"/>
    </row>
    <row r="54" spans="1:26" ht="15" customHeight="1" x14ac:dyDescent="0.25">
      <c r="A54" s="73" t="s">
        <v>57</v>
      </c>
      <c r="B54" s="103"/>
      <c r="C54" s="97"/>
      <c r="D54" s="198" t="s">
        <v>89</v>
      </c>
      <c r="E54" s="199"/>
      <c r="F54" s="199"/>
      <c r="G54" s="199"/>
      <c r="H54" s="199"/>
      <c r="I54" s="199"/>
      <c r="J54" s="199"/>
      <c r="K54" s="200"/>
      <c r="L54" s="23"/>
      <c r="M54" s="20"/>
      <c r="N54" s="138"/>
      <c r="O54" s="20"/>
      <c r="P54" s="18"/>
      <c r="Q54" s="21"/>
      <c r="R54" s="191"/>
      <c r="S54" s="3"/>
      <c r="T54" s="2"/>
      <c r="U54" s="2"/>
      <c r="V54" s="3"/>
      <c r="W54" s="2"/>
      <c r="X54" s="2"/>
      <c r="Y54" s="4"/>
      <c r="Z54" s="2"/>
    </row>
    <row r="55" spans="1:26" ht="15" customHeight="1" x14ac:dyDescent="0.3">
      <c r="A55" s="17" t="s">
        <v>113</v>
      </c>
      <c r="B55" s="103">
        <v>45058</v>
      </c>
      <c r="C55" s="97">
        <v>7.56</v>
      </c>
      <c r="D55" s="26">
        <v>0</v>
      </c>
      <c r="E55" s="27">
        <v>0</v>
      </c>
      <c r="F55" s="27">
        <v>21.1</v>
      </c>
      <c r="G55" s="27">
        <v>78.900000000000006</v>
      </c>
      <c r="H55" s="27">
        <v>0</v>
      </c>
      <c r="I55" s="29">
        <v>0.02</v>
      </c>
      <c r="J55" s="27">
        <v>0.1</v>
      </c>
      <c r="K55" s="132">
        <v>1020</v>
      </c>
      <c r="L55" s="23">
        <f t="shared" si="3"/>
        <v>30.67</v>
      </c>
      <c r="M55" s="20">
        <v>73.28</v>
      </c>
      <c r="N55" s="138">
        <f t="shared" si="4"/>
        <v>66.05</v>
      </c>
      <c r="O55" s="20">
        <v>0.32999999999999829</v>
      </c>
      <c r="P55" s="18">
        <v>42.94</v>
      </c>
      <c r="Q55" s="21">
        <f t="shared" si="5"/>
        <v>35.379999999999995</v>
      </c>
      <c r="R55" s="191"/>
      <c r="S55" s="3"/>
      <c r="T55" s="2"/>
      <c r="U55" s="2"/>
      <c r="V55" s="3"/>
      <c r="W55" s="2"/>
      <c r="X55" s="2"/>
      <c r="Y55" s="4"/>
      <c r="Z55" s="2"/>
    </row>
    <row r="56" spans="1:26" ht="15" customHeight="1" x14ac:dyDescent="0.25">
      <c r="A56" s="17" t="s">
        <v>87</v>
      </c>
      <c r="B56" s="124">
        <v>45058</v>
      </c>
      <c r="C56" s="97" t="s">
        <v>71</v>
      </c>
      <c r="D56" s="113">
        <v>0</v>
      </c>
      <c r="E56" s="114">
        <v>0.1</v>
      </c>
      <c r="F56" s="114">
        <v>20.8</v>
      </c>
      <c r="G56" s="114">
        <v>79.099999999999994</v>
      </c>
      <c r="H56" s="114">
        <v>0</v>
      </c>
      <c r="I56" s="116">
        <v>0.14000000000000001</v>
      </c>
      <c r="J56" s="114">
        <v>0.2</v>
      </c>
      <c r="K56" s="133">
        <v>1020</v>
      </c>
      <c r="L56" s="23"/>
      <c r="M56" s="20">
        <v>2.14</v>
      </c>
      <c r="N56" s="138"/>
      <c r="O56" s="20"/>
      <c r="P56" s="18"/>
      <c r="Q56" s="21"/>
      <c r="R56" s="191"/>
      <c r="S56" s="3"/>
      <c r="T56" s="2"/>
      <c r="U56" s="2"/>
      <c r="V56" s="3"/>
      <c r="W56" s="2"/>
      <c r="X56" s="2"/>
      <c r="Y56" s="4"/>
      <c r="Z56" s="2"/>
    </row>
    <row r="57" spans="1:26" ht="15" customHeight="1" x14ac:dyDescent="0.25">
      <c r="A57" s="17" t="s">
        <v>86</v>
      </c>
      <c r="B57" s="124">
        <v>45058</v>
      </c>
      <c r="C57" s="97">
        <v>5.07</v>
      </c>
      <c r="D57" s="113">
        <v>0</v>
      </c>
      <c r="E57" s="114">
        <v>2.7</v>
      </c>
      <c r="F57" s="114">
        <v>17.899999999999999</v>
      </c>
      <c r="G57" s="114">
        <v>79.400000000000006</v>
      </c>
      <c r="H57" s="114">
        <v>0</v>
      </c>
      <c r="I57" s="116">
        <v>0.04</v>
      </c>
      <c r="J57" s="114">
        <v>0.2</v>
      </c>
      <c r="K57" s="133">
        <v>1020</v>
      </c>
      <c r="L57" s="23"/>
      <c r="M57" s="20"/>
      <c r="N57" s="138"/>
      <c r="O57" s="20"/>
      <c r="P57" s="18"/>
      <c r="Q57" s="21"/>
      <c r="R57" s="191"/>
      <c r="S57" s="3"/>
      <c r="T57" s="2"/>
      <c r="U57" s="2"/>
      <c r="V57" s="3"/>
      <c r="W57" s="2"/>
      <c r="X57" s="2"/>
      <c r="Y57" s="4"/>
      <c r="Z57" s="2"/>
    </row>
    <row r="58" spans="1:26" ht="15" customHeight="1" x14ac:dyDescent="0.3">
      <c r="A58" s="17" t="s">
        <v>114</v>
      </c>
      <c r="B58" s="103">
        <v>45058</v>
      </c>
      <c r="C58" s="97">
        <v>11.74</v>
      </c>
      <c r="D58" s="26">
        <v>0</v>
      </c>
      <c r="E58" s="27">
        <v>0.1</v>
      </c>
      <c r="F58" s="27">
        <v>21</v>
      </c>
      <c r="G58" s="27">
        <v>79.900000000000006</v>
      </c>
      <c r="H58" s="27">
        <v>0</v>
      </c>
      <c r="I58" s="29">
        <v>0.09</v>
      </c>
      <c r="J58" s="27">
        <v>0.3</v>
      </c>
      <c r="K58" s="132">
        <v>1020</v>
      </c>
      <c r="L58" s="23">
        <f t="shared" si="3"/>
        <v>30.07</v>
      </c>
      <c r="M58" s="20">
        <v>71.5</v>
      </c>
      <c r="N58" s="138">
        <f t="shared" si="4"/>
        <v>60.07</v>
      </c>
      <c r="O58" s="20">
        <v>0.31000000000000227</v>
      </c>
      <c r="P58" s="18">
        <v>41.74</v>
      </c>
      <c r="Q58" s="21">
        <f t="shared" si="5"/>
        <v>30</v>
      </c>
      <c r="R58" s="191"/>
      <c r="S58" s="3"/>
      <c r="T58" s="2"/>
      <c r="U58" s="2"/>
      <c r="V58" s="3"/>
      <c r="W58" s="2"/>
      <c r="X58" s="2"/>
      <c r="Y58" s="4"/>
      <c r="Z58" s="2"/>
    </row>
    <row r="59" spans="1:26" ht="15" customHeight="1" x14ac:dyDescent="0.25">
      <c r="A59" s="17" t="s">
        <v>85</v>
      </c>
      <c r="B59" s="124">
        <v>45058</v>
      </c>
      <c r="C59" s="97">
        <v>1.72</v>
      </c>
      <c r="D59" s="113">
        <v>0</v>
      </c>
      <c r="E59" s="114">
        <v>0.1</v>
      </c>
      <c r="F59" s="114">
        <v>14.1</v>
      </c>
      <c r="G59" s="114">
        <v>81.8</v>
      </c>
      <c r="H59" s="114">
        <v>0</v>
      </c>
      <c r="I59" s="116">
        <v>7.0000000000000007E-2</v>
      </c>
      <c r="J59" s="114">
        <v>0.1</v>
      </c>
      <c r="K59" s="133">
        <v>1020</v>
      </c>
      <c r="L59" s="23"/>
      <c r="M59" s="20"/>
      <c r="N59" s="138"/>
      <c r="O59" s="20"/>
      <c r="P59" s="18"/>
      <c r="Q59" s="21"/>
      <c r="R59" s="191"/>
      <c r="S59" s="3"/>
      <c r="T59" s="2"/>
      <c r="U59" s="2"/>
      <c r="V59" s="3"/>
      <c r="W59" s="2"/>
      <c r="X59" s="2"/>
      <c r="Y59" s="4"/>
      <c r="Z59" s="2"/>
    </row>
    <row r="60" spans="1:26" ht="15" customHeight="1" x14ac:dyDescent="0.25">
      <c r="A60" s="17" t="s">
        <v>84</v>
      </c>
      <c r="B60" s="124">
        <v>45058</v>
      </c>
      <c r="C60" s="97">
        <v>12.33</v>
      </c>
      <c r="D60" s="113">
        <v>0.1</v>
      </c>
      <c r="E60" s="114">
        <v>8.9</v>
      </c>
      <c r="F60" s="114">
        <v>0.4</v>
      </c>
      <c r="G60" s="114">
        <v>90.6</v>
      </c>
      <c r="H60" s="114">
        <v>3</v>
      </c>
      <c r="I60" s="116">
        <v>-0.05</v>
      </c>
      <c r="J60" s="114">
        <v>0.2</v>
      </c>
      <c r="K60" s="133">
        <v>1020</v>
      </c>
      <c r="L60" s="23"/>
      <c r="M60" s="20"/>
      <c r="N60" s="138"/>
      <c r="O60" s="20"/>
      <c r="P60" s="18"/>
      <c r="Q60" s="21"/>
      <c r="R60" s="191"/>
      <c r="S60" s="3"/>
      <c r="T60" s="2"/>
      <c r="U60" s="2"/>
      <c r="V60" s="3"/>
      <c r="W60" s="2"/>
      <c r="X60" s="2"/>
      <c r="Y60" s="4"/>
      <c r="Z60" s="2"/>
    </row>
    <row r="61" spans="1:26" ht="15" customHeight="1" x14ac:dyDescent="0.3">
      <c r="A61" s="17" t="s">
        <v>115</v>
      </c>
      <c r="B61" s="103">
        <v>45058</v>
      </c>
      <c r="C61" s="151">
        <v>17.670000000000002</v>
      </c>
      <c r="D61" s="26">
        <v>0</v>
      </c>
      <c r="E61" s="27">
        <v>1.3</v>
      </c>
      <c r="F61" s="27">
        <v>18.2</v>
      </c>
      <c r="G61" s="27">
        <v>80.400000000000006</v>
      </c>
      <c r="H61" s="27">
        <v>0</v>
      </c>
      <c r="I61" s="29">
        <v>0.21</v>
      </c>
      <c r="J61" s="27">
        <v>0.2</v>
      </c>
      <c r="K61" s="132">
        <v>1020</v>
      </c>
      <c r="L61" s="23">
        <f t="shared" si="3"/>
        <v>40.480000000000004</v>
      </c>
      <c r="M61" s="20">
        <v>69.510000000000005</v>
      </c>
      <c r="N61" s="138">
        <f t="shared" si="4"/>
        <v>52.14</v>
      </c>
      <c r="O61" s="20">
        <v>0.29999999999999716</v>
      </c>
      <c r="P61" s="18">
        <v>29.33</v>
      </c>
      <c r="Q61" s="21">
        <f t="shared" si="5"/>
        <v>11.659999999999997</v>
      </c>
      <c r="R61" s="191"/>
      <c r="S61" s="3"/>
      <c r="T61" s="2"/>
      <c r="U61" s="2"/>
      <c r="V61" s="3"/>
      <c r="W61" s="2"/>
      <c r="X61" s="2"/>
      <c r="Y61" s="4"/>
      <c r="Z61" s="2"/>
    </row>
    <row r="62" spans="1:26" ht="15" customHeight="1" x14ac:dyDescent="0.25">
      <c r="A62" s="17" t="s">
        <v>83</v>
      </c>
      <c r="B62" s="124">
        <v>45058</v>
      </c>
      <c r="C62" s="97" t="s">
        <v>71</v>
      </c>
      <c r="D62" s="113">
        <v>0.4</v>
      </c>
      <c r="E62" s="114">
        <v>4.9000000000000004</v>
      </c>
      <c r="F62" s="114">
        <v>0.4</v>
      </c>
      <c r="G62" s="114">
        <v>94.2</v>
      </c>
      <c r="H62" s="114">
        <v>12</v>
      </c>
      <c r="I62" s="116">
        <v>-0.04</v>
      </c>
      <c r="J62" s="114">
        <v>0.2</v>
      </c>
      <c r="K62" s="133">
        <v>1020</v>
      </c>
      <c r="L62" s="23"/>
      <c r="M62" s="20">
        <v>2.15</v>
      </c>
      <c r="N62" s="138"/>
      <c r="O62" s="20"/>
      <c r="P62" s="18"/>
      <c r="Q62" s="21"/>
      <c r="R62" s="191"/>
      <c r="S62" s="3"/>
      <c r="T62" s="2"/>
      <c r="U62" s="2"/>
      <c r="V62" s="3"/>
      <c r="W62" s="2"/>
      <c r="X62" s="2"/>
      <c r="Y62" s="4"/>
      <c r="Z62" s="2"/>
    </row>
    <row r="63" spans="1:26" ht="15" customHeight="1" x14ac:dyDescent="0.25">
      <c r="A63" s="73" t="s">
        <v>82</v>
      </c>
      <c r="B63" s="124">
        <v>45058</v>
      </c>
      <c r="C63" s="97">
        <v>2.71</v>
      </c>
      <c r="D63" s="113">
        <v>0</v>
      </c>
      <c r="E63" s="114">
        <v>0.7</v>
      </c>
      <c r="F63" s="114">
        <v>19.5</v>
      </c>
      <c r="G63" s="114">
        <v>79.7</v>
      </c>
      <c r="H63" s="114">
        <v>1</v>
      </c>
      <c r="I63" s="116">
        <v>0.04</v>
      </c>
      <c r="J63" s="114">
        <v>0.2</v>
      </c>
      <c r="K63" s="133">
        <v>1020</v>
      </c>
      <c r="L63" s="23"/>
      <c r="M63" s="20"/>
      <c r="N63" s="138"/>
      <c r="O63" s="20"/>
      <c r="P63" s="18"/>
      <c r="Q63" s="21"/>
      <c r="R63" s="191"/>
      <c r="S63" s="3"/>
      <c r="T63" s="2"/>
      <c r="U63" s="2"/>
      <c r="V63" s="3"/>
      <c r="W63" s="2"/>
      <c r="X63" s="2"/>
      <c r="Y63" s="4"/>
      <c r="Z63" s="2"/>
    </row>
    <row r="64" spans="1:26" ht="15" customHeight="1" x14ac:dyDescent="0.25">
      <c r="A64" s="73" t="s">
        <v>80</v>
      </c>
      <c r="B64" s="124">
        <v>45058</v>
      </c>
      <c r="C64" s="151">
        <v>5.38</v>
      </c>
      <c r="D64" s="26">
        <v>0</v>
      </c>
      <c r="E64" s="27">
        <v>0</v>
      </c>
      <c r="F64" s="27">
        <v>21.2</v>
      </c>
      <c r="G64" s="27">
        <v>78.8</v>
      </c>
      <c r="H64" s="27">
        <v>0</v>
      </c>
      <c r="I64" s="29"/>
      <c r="J64" s="27"/>
      <c r="K64" s="132">
        <v>1020</v>
      </c>
      <c r="L64" s="23">
        <f t="shared" si="3"/>
        <v>32.620000000000005</v>
      </c>
      <c r="M64" s="20">
        <v>67.84</v>
      </c>
      <c r="N64" s="138">
        <f t="shared" si="4"/>
        <v>62.71</v>
      </c>
      <c r="O64" s="20">
        <v>0.25</v>
      </c>
      <c r="P64" s="18">
        <v>35.47</v>
      </c>
      <c r="Q64" s="21">
        <f t="shared" si="5"/>
        <v>30.09</v>
      </c>
      <c r="R64" s="191"/>
      <c r="S64" s="3"/>
      <c r="W64" s="2"/>
      <c r="X64" s="2"/>
      <c r="Y64" s="4"/>
      <c r="Z64" s="2"/>
    </row>
    <row r="65" spans="1:26" ht="15" customHeight="1" x14ac:dyDescent="0.25">
      <c r="A65" s="73" t="s">
        <v>81</v>
      </c>
      <c r="B65" s="124">
        <v>45058</v>
      </c>
      <c r="C65" s="97">
        <v>5.93</v>
      </c>
      <c r="D65" s="26">
        <v>0</v>
      </c>
      <c r="E65" s="27">
        <v>0</v>
      </c>
      <c r="F65" s="27">
        <v>21.3</v>
      </c>
      <c r="G65" s="27">
        <v>78.7</v>
      </c>
      <c r="H65" s="27">
        <v>0</v>
      </c>
      <c r="I65" s="29"/>
      <c r="J65" s="27"/>
      <c r="K65" s="132">
        <v>1020</v>
      </c>
      <c r="L65" s="23">
        <f t="shared" si="3"/>
        <v>32.620000000000005</v>
      </c>
      <c r="M65" s="20">
        <v>67.84</v>
      </c>
      <c r="N65" s="138">
        <f t="shared" si="4"/>
        <v>62.160000000000004</v>
      </c>
      <c r="O65" s="20">
        <v>0.25</v>
      </c>
      <c r="P65" s="18">
        <v>35.47</v>
      </c>
      <c r="Q65" s="21">
        <f t="shared" si="5"/>
        <v>29.54</v>
      </c>
      <c r="R65" s="191"/>
      <c r="S65" s="3"/>
      <c r="W65" s="2"/>
      <c r="X65" s="2"/>
      <c r="Y65" s="4"/>
      <c r="Z65" s="2"/>
    </row>
    <row r="66" spans="1:26" ht="15" customHeight="1" x14ac:dyDescent="0.25">
      <c r="A66" s="73" t="s">
        <v>58</v>
      </c>
      <c r="B66" s="124">
        <v>45058</v>
      </c>
      <c r="C66" s="97">
        <v>20.350000000000001</v>
      </c>
      <c r="D66" s="26">
        <v>0</v>
      </c>
      <c r="E66" s="27">
        <v>0</v>
      </c>
      <c r="F66" s="27">
        <v>20.8</v>
      </c>
      <c r="G66" s="27">
        <v>79.099999999999994</v>
      </c>
      <c r="H66" s="27">
        <v>1</v>
      </c>
      <c r="I66" s="29">
        <v>-0.11</v>
      </c>
      <c r="J66" s="27">
        <v>0.2</v>
      </c>
      <c r="K66" s="132">
        <v>1020</v>
      </c>
      <c r="L66" s="23">
        <f t="shared" si="3"/>
        <v>29.64</v>
      </c>
      <c r="M66" s="20">
        <v>61.6</v>
      </c>
      <c r="N66" s="138">
        <f t="shared" si="4"/>
        <v>41.75</v>
      </c>
      <c r="O66" s="20">
        <v>0.5</v>
      </c>
      <c r="P66" s="18">
        <v>32.46</v>
      </c>
      <c r="Q66" s="21">
        <f t="shared" si="5"/>
        <v>12.11</v>
      </c>
      <c r="R66" s="191"/>
      <c r="S66" s="3"/>
      <c r="W66" s="2"/>
      <c r="X66" s="2"/>
      <c r="Y66" s="4"/>
      <c r="Z66" s="2"/>
    </row>
    <row r="67" spans="1:26" ht="15" customHeight="1" x14ac:dyDescent="0.3">
      <c r="A67" s="22" t="s">
        <v>31</v>
      </c>
      <c r="B67" s="105">
        <v>45058</v>
      </c>
      <c r="C67" s="98">
        <v>13.49</v>
      </c>
      <c r="D67" s="30">
        <v>0</v>
      </c>
      <c r="E67" s="31">
        <v>0.9</v>
      </c>
      <c r="F67" s="32">
        <v>18.399999999999999</v>
      </c>
      <c r="G67" s="31">
        <v>80.599999999999994</v>
      </c>
      <c r="H67" s="31">
        <v>0</v>
      </c>
      <c r="I67" s="33">
        <v>0.02</v>
      </c>
      <c r="J67" s="31">
        <v>0.1</v>
      </c>
      <c r="K67" s="134">
        <v>1020</v>
      </c>
      <c r="L67" s="23">
        <f t="shared" si="3"/>
        <v>28.650000000000002</v>
      </c>
      <c r="M67" s="19">
        <v>44.57</v>
      </c>
      <c r="N67" s="138">
        <f t="shared" si="4"/>
        <v>31.61</v>
      </c>
      <c r="O67" s="95">
        <v>0.53000000000000114</v>
      </c>
      <c r="P67" s="19">
        <v>16.45</v>
      </c>
      <c r="Q67" s="21">
        <f t="shared" si="5"/>
        <v>2.9599999999999991</v>
      </c>
      <c r="R67" s="191"/>
      <c r="S67" s="3"/>
      <c r="T67" s="2"/>
      <c r="U67" s="2"/>
      <c r="V67" s="3"/>
      <c r="W67" s="2"/>
      <c r="X67" s="2"/>
      <c r="Y67" s="4"/>
      <c r="Z67" s="2"/>
    </row>
    <row r="68" spans="1:26" ht="15" customHeight="1" x14ac:dyDescent="0.3">
      <c r="A68" s="22" t="s">
        <v>32</v>
      </c>
      <c r="B68" s="105">
        <v>45058</v>
      </c>
      <c r="C68" s="98">
        <v>11.98</v>
      </c>
      <c r="D68" s="30">
        <v>0</v>
      </c>
      <c r="E68" s="31">
        <v>0.1</v>
      </c>
      <c r="F68" s="32">
        <v>4.2</v>
      </c>
      <c r="G68" s="31">
        <v>96.4</v>
      </c>
      <c r="H68" s="31">
        <v>0</v>
      </c>
      <c r="I68" s="33">
        <v>-5.41</v>
      </c>
      <c r="J68" s="31">
        <v>0.2</v>
      </c>
      <c r="K68" s="134">
        <v>1020</v>
      </c>
      <c r="L68" s="23">
        <f t="shared" si="3"/>
        <v>31.87</v>
      </c>
      <c r="M68" s="19">
        <v>45.07</v>
      </c>
      <c r="N68" s="138">
        <f t="shared" si="4"/>
        <v>33.549999999999997</v>
      </c>
      <c r="O68" s="95">
        <v>0.46000000000000085</v>
      </c>
      <c r="P68" s="19">
        <v>13.66</v>
      </c>
      <c r="Q68" s="21">
        <f t="shared" si="5"/>
        <v>1.6799999999999997</v>
      </c>
      <c r="R68" s="191"/>
      <c r="S68" s="3"/>
      <c r="T68" s="2"/>
      <c r="U68" s="2"/>
      <c r="V68" s="3"/>
      <c r="W68" s="2"/>
      <c r="X68" s="2"/>
      <c r="Y68" s="4"/>
      <c r="Z68" s="2"/>
    </row>
    <row r="69" spans="1:26" ht="15" customHeight="1" x14ac:dyDescent="0.3">
      <c r="A69" s="22" t="s">
        <v>33</v>
      </c>
      <c r="B69" s="105">
        <v>45058</v>
      </c>
      <c r="C69" s="98">
        <v>11.45</v>
      </c>
      <c r="D69" s="30">
        <v>0</v>
      </c>
      <c r="E69" s="31">
        <v>5.3</v>
      </c>
      <c r="F69" s="32">
        <v>12.4</v>
      </c>
      <c r="G69" s="31">
        <v>82.4</v>
      </c>
      <c r="H69" s="31">
        <v>0</v>
      </c>
      <c r="I69" s="33">
        <v>-0.23</v>
      </c>
      <c r="J69" s="31">
        <v>0.2</v>
      </c>
      <c r="K69" s="134">
        <v>1020</v>
      </c>
      <c r="L69" s="23">
        <f t="shared" si="3"/>
        <v>30.26</v>
      </c>
      <c r="M69" s="19">
        <v>45.06</v>
      </c>
      <c r="N69" s="138">
        <f t="shared" si="4"/>
        <v>34.150000000000006</v>
      </c>
      <c r="O69" s="95">
        <v>0.54</v>
      </c>
      <c r="P69" s="19">
        <v>15.34</v>
      </c>
      <c r="Q69" s="21">
        <f t="shared" si="5"/>
        <v>3.8900000000000006</v>
      </c>
      <c r="R69" s="191"/>
      <c r="S69" s="3"/>
      <c r="T69" s="2"/>
      <c r="U69" s="2"/>
      <c r="V69" s="3"/>
      <c r="W69" s="2"/>
      <c r="X69" s="2"/>
      <c r="Y69" s="4"/>
      <c r="Z69" s="2"/>
    </row>
    <row r="70" spans="1:26" ht="15" customHeight="1" x14ac:dyDescent="0.3">
      <c r="A70" s="22" t="s">
        <v>34</v>
      </c>
      <c r="B70" s="105">
        <v>45058</v>
      </c>
      <c r="C70" s="98">
        <v>7.39</v>
      </c>
      <c r="D70" s="30">
        <v>0</v>
      </c>
      <c r="E70" s="31">
        <v>0.9</v>
      </c>
      <c r="F70" s="32">
        <v>9.9</v>
      </c>
      <c r="G70" s="31">
        <v>89.3</v>
      </c>
      <c r="H70" s="31">
        <v>0</v>
      </c>
      <c r="I70" s="33">
        <v>0.25</v>
      </c>
      <c r="J70" s="31">
        <v>0.1</v>
      </c>
      <c r="K70" s="134">
        <v>1020</v>
      </c>
      <c r="L70" s="23">
        <f t="shared" si="3"/>
        <v>29.72</v>
      </c>
      <c r="M70" s="19">
        <v>45.65</v>
      </c>
      <c r="N70" s="138">
        <f t="shared" si="4"/>
        <v>38.729999999999997</v>
      </c>
      <c r="O70" s="95">
        <v>0.46999999999999886</v>
      </c>
      <c r="P70" s="19">
        <v>16.399999999999999</v>
      </c>
      <c r="Q70" s="21">
        <f t="shared" si="5"/>
        <v>9.009999999999998</v>
      </c>
      <c r="R70" s="191"/>
      <c r="S70" s="3"/>
      <c r="T70" s="2"/>
      <c r="U70" s="2"/>
      <c r="V70" s="3"/>
      <c r="W70" s="2"/>
      <c r="X70" s="2"/>
      <c r="Y70" s="4"/>
      <c r="Z70" s="2"/>
    </row>
    <row r="71" spans="1:26" ht="15" customHeight="1" x14ac:dyDescent="0.25">
      <c r="A71" s="75" t="s">
        <v>59</v>
      </c>
      <c r="B71" s="126">
        <v>45058</v>
      </c>
      <c r="C71" s="98">
        <v>18.37</v>
      </c>
      <c r="D71" s="26">
        <v>0</v>
      </c>
      <c r="E71" s="27">
        <v>0</v>
      </c>
      <c r="F71" s="27">
        <v>21.3</v>
      </c>
      <c r="G71" s="27">
        <v>78.7</v>
      </c>
      <c r="H71" s="27">
        <v>0</v>
      </c>
      <c r="I71" s="29">
        <v>-0.19</v>
      </c>
      <c r="J71" s="27">
        <v>0.2</v>
      </c>
      <c r="K71" s="132">
        <v>1020</v>
      </c>
      <c r="L71" s="23">
        <f t="shared" si="3"/>
        <v>30.339999999999996</v>
      </c>
      <c r="M71" s="19">
        <v>66.62</v>
      </c>
      <c r="N71" s="138">
        <f t="shared" si="4"/>
        <v>48.709999999999994</v>
      </c>
      <c r="O71" s="95">
        <v>0.45999999999999375</v>
      </c>
      <c r="P71" s="19">
        <v>36.74</v>
      </c>
      <c r="Q71" s="21">
        <f t="shared" si="5"/>
        <v>18.37</v>
      </c>
      <c r="R71" s="191"/>
      <c r="T71" s="2"/>
      <c r="U71" s="2"/>
      <c r="V71" s="3"/>
    </row>
    <row r="72" spans="1:26" ht="15" customHeight="1" x14ac:dyDescent="0.25">
      <c r="A72" s="75" t="s">
        <v>60</v>
      </c>
      <c r="B72" s="126">
        <v>45058</v>
      </c>
      <c r="C72" s="98">
        <v>30.88</v>
      </c>
      <c r="D72" s="30">
        <v>0</v>
      </c>
      <c r="E72" s="31">
        <v>0</v>
      </c>
      <c r="F72" s="32">
        <v>21.4</v>
      </c>
      <c r="G72" s="31">
        <v>78.5</v>
      </c>
      <c r="H72" s="31">
        <v>0</v>
      </c>
      <c r="I72" s="33">
        <v>0.01</v>
      </c>
      <c r="J72" s="31">
        <v>0.2</v>
      </c>
      <c r="K72" s="134">
        <v>1020</v>
      </c>
      <c r="L72" s="23">
        <f t="shared" si="3"/>
        <v>31.4</v>
      </c>
      <c r="M72" s="19">
        <v>64.760000000000005</v>
      </c>
      <c r="N72" s="138">
        <f t="shared" si="4"/>
        <v>34.25</v>
      </c>
      <c r="O72" s="95">
        <v>0.36999999999999034</v>
      </c>
      <c r="P72" s="19">
        <v>33.729999999999997</v>
      </c>
      <c r="Q72" s="21">
        <f t="shared" si="5"/>
        <v>2.8499999999999979</v>
      </c>
      <c r="R72" s="191"/>
      <c r="T72" s="2"/>
      <c r="U72" s="2"/>
      <c r="V72" s="3"/>
    </row>
    <row r="73" spans="1:26" ht="15" customHeight="1" x14ac:dyDescent="0.25">
      <c r="A73" s="75" t="s">
        <v>88</v>
      </c>
      <c r="B73" s="126">
        <v>45058</v>
      </c>
      <c r="C73" s="98">
        <v>8.4499999999999993</v>
      </c>
      <c r="D73" s="113">
        <v>0</v>
      </c>
      <c r="E73" s="114">
        <v>0</v>
      </c>
      <c r="F73" s="114">
        <v>21.5</v>
      </c>
      <c r="G73" s="114">
        <v>78.5</v>
      </c>
      <c r="H73" s="114">
        <v>0</v>
      </c>
      <c r="I73" s="116">
        <v>0.02</v>
      </c>
      <c r="J73" s="114">
        <v>0.2</v>
      </c>
      <c r="K73" s="133">
        <v>1020</v>
      </c>
      <c r="L73" s="23">
        <f t="shared" si="3"/>
        <v>30.2</v>
      </c>
      <c r="M73" s="19">
        <v>61.52</v>
      </c>
      <c r="N73" s="138">
        <f t="shared" si="4"/>
        <v>53.379999999999995</v>
      </c>
      <c r="O73" s="95">
        <v>0.30999999999999517</v>
      </c>
      <c r="P73" s="19">
        <v>31.63</v>
      </c>
      <c r="Q73" s="21">
        <f t="shared" si="5"/>
        <v>23.18</v>
      </c>
      <c r="R73" s="191"/>
      <c r="T73" s="2"/>
      <c r="U73" s="2"/>
      <c r="V73" s="3"/>
    </row>
    <row r="74" spans="1:26" ht="15" customHeight="1" x14ac:dyDescent="0.25">
      <c r="A74" s="75" t="s">
        <v>61</v>
      </c>
      <c r="B74" s="126">
        <v>45058</v>
      </c>
      <c r="C74" s="98">
        <v>26.79</v>
      </c>
      <c r="D74" s="30">
        <v>0</v>
      </c>
      <c r="E74" s="31">
        <v>0.1</v>
      </c>
      <c r="F74" s="32">
        <v>21.6</v>
      </c>
      <c r="G74" s="31">
        <v>78.3</v>
      </c>
      <c r="H74" s="31">
        <v>0</v>
      </c>
      <c r="I74" s="33">
        <v>-0.6</v>
      </c>
      <c r="J74" s="31">
        <v>0.1</v>
      </c>
      <c r="K74" s="134">
        <v>1020</v>
      </c>
      <c r="L74" s="23">
        <f t="shared" si="3"/>
        <v>29.83</v>
      </c>
      <c r="M74" s="19">
        <v>62.54</v>
      </c>
      <c r="N74" s="138">
        <f t="shared" si="4"/>
        <v>36.18</v>
      </c>
      <c r="O74" s="95">
        <v>0.42999999999999972</v>
      </c>
      <c r="P74" s="19">
        <v>33.14</v>
      </c>
      <c r="Q74" s="21">
        <f t="shared" si="5"/>
        <v>6.3500000000000014</v>
      </c>
      <c r="R74" s="191"/>
      <c r="T74" s="2"/>
      <c r="U74" s="2"/>
      <c r="V74" s="3"/>
    </row>
    <row r="75" spans="1:26" ht="15" customHeight="1" x14ac:dyDescent="0.25">
      <c r="A75" s="75" t="s">
        <v>63</v>
      </c>
      <c r="B75" s="126">
        <v>45058</v>
      </c>
      <c r="C75" s="98">
        <v>22.23</v>
      </c>
      <c r="D75" s="30">
        <v>0</v>
      </c>
      <c r="E75" s="31">
        <v>0.5</v>
      </c>
      <c r="F75" s="32">
        <v>19.7</v>
      </c>
      <c r="G75" s="31">
        <v>79.8</v>
      </c>
      <c r="H75" s="31">
        <v>2</v>
      </c>
      <c r="I75" s="33">
        <v>0.19</v>
      </c>
      <c r="J75" s="31">
        <v>0.2</v>
      </c>
      <c r="K75" s="134">
        <v>1020</v>
      </c>
      <c r="L75" s="23">
        <f t="shared" si="3"/>
        <v>31.160000000000004</v>
      </c>
      <c r="M75" s="19">
        <v>63.28</v>
      </c>
      <c r="N75" s="138">
        <f t="shared" si="4"/>
        <v>41.44</v>
      </c>
      <c r="O75" s="95">
        <v>0.39000000000000057</v>
      </c>
      <c r="P75" s="19">
        <v>32.51</v>
      </c>
      <c r="Q75" s="21">
        <f t="shared" si="5"/>
        <v>10.279999999999998</v>
      </c>
      <c r="R75" s="191"/>
    </row>
    <row r="76" spans="1:26" ht="15" customHeight="1" x14ac:dyDescent="0.25">
      <c r="A76" s="81" t="s">
        <v>62</v>
      </c>
      <c r="B76" s="127">
        <v>45058</v>
      </c>
      <c r="C76" s="104">
        <v>21.42</v>
      </c>
      <c r="D76" s="76">
        <v>0</v>
      </c>
      <c r="E76" s="77">
        <v>0.2</v>
      </c>
      <c r="F76" s="78">
        <v>20.399999999999999</v>
      </c>
      <c r="G76" s="77">
        <v>79.3</v>
      </c>
      <c r="H76" s="77">
        <v>1</v>
      </c>
      <c r="I76" s="79">
        <v>0.04</v>
      </c>
      <c r="J76" s="77">
        <v>0.2</v>
      </c>
      <c r="K76" s="135">
        <v>1020</v>
      </c>
      <c r="L76" s="23">
        <f t="shared" si="3"/>
        <v>30.259999999999998</v>
      </c>
      <c r="M76" s="74">
        <v>52.12</v>
      </c>
      <c r="N76" s="138">
        <f t="shared" si="4"/>
        <v>30.729999999999997</v>
      </c>
      <c r="O76" s="80">
        <v>3.0000000000001137E-2</v>
      </c>
      <c r="P76" s="74">
        <v>21.89</v>
      </c>
      <c r="Q76" s="21">
        <f t="shared" si="5"/>
        <v>0.46999999999999886</v>
      </c>
      <c r="R76" s="191"/>
    </row>
    <row r="77" spans="1:26" ht="15" customHeight="1" x14ac:dyDescent="0.25">
      <c r="A77" s="81" t="s">
        <v>64</v>
      </c>
      <c r="B77" s="127">
        <v>45058</v>
      </c>
      <c r="C77" s="104">
        <v>12.99</v>
      </c>
      <c r="D77" s="76">
        <v>0</v>
      </c>
      <c r="E77" s="77">
        <v>0.4</v>
      </c>
      <c r="F77" s="78">
        <v>20.3</v>
      </c>
      <c r="G77" s="77">
        <v>79.2</v>
      </c>
      <c r="H77" s="77">
        <v>0</v>
      </c>
      <c r="I77" s="79">
        <v>0.18</v>
      </c>
      <c r="J77" s="77">
        <v>0.2</v>
      </c>
      <c r="K77" s="135">
        <v>1020</v>
      </c>
      <c r="L77" s="23">
        <f t="shared" si="3"/>
        <v>31.259999999999998</v>
      </c>
      <c r="M77" s="74">
        <v>53.12</v>
      </c>
      <c r="N77" s="138">
        <f t="shared" si="4"/>
        <v>40.159999999999997</v>
      </c>
      <c r="O77" s="80">
        <v>3.0000000000001137E-2</v>
      </c>
      <c r="P77" s="74">
        <v>21.89</v>
      </c>
      <c r="Q77" s="21">
        <f t="shared" si="5"/>
        <v>8.9</v>
      </c>
      <c r="R77" s="191"/>
    </row>
    <row r="78" spans="1:26" ht="15" customHeight="1" x14ac:dyDescent="0.25">
      <c r="A78" s="81" t="s">
        <v>65</v>
      </c>
      <c r="B78" s="127">
        <v>45058</v>
      </c>
      <c r="C78" s="104">
        <v>12.78</v>
      </c>
      <c r="D78" s="76">
        <v>33.4</v>
      </c>
      <c r="E78" s="77">
        <v>4.5</v>
      </c>
      <c r="F78" s="78">
        <v>1.4</v>
      </c>
      <c r="G78" s="77">
        <v>60.7</v>
      </c>
      <c r="H78" s="77">
        <v>1</v>
      </c>
      <c r="I78" s="79">
        <v>-2.34</v>
      </c>
      <c r="J78" s="77">
        <v>0.1</v>
      </c>
      <c r="K78" s="135">
        <v>1020</v>
      </c>
      <c r="L78" s="23">
        <f t="shared" si="3"/>
        <v>32.26</v>
      </c>
      <c r="M78" s="74">
        <v>54.12</v>
      </c>
      <c r="N78" s="138">
        <f t="shared" si="4"/>
        <v>41.37</v>
      </c>
      <c r="O78" s="80">
        <v>3.0000000000001137E-2</v>
      </c>
      <c r="P78" s="74">
        <v>21.89</v>
      </c>
      <c r="Q78" s="21">
        <f t="shared" si="5"/>
        <v>9.1100000000000012</v>
      </c>
      <c r="R78" s="191"/>
    </row>
    <row r="79" spans="1:26" ht="15" customHeight="1" thickBot="1" x14ac:dyDescent="0.3">
      <c r="A79" s="82" t="s">
        <v>66</v>
      </c>
      <c r="B79" s="128">
        <v>45058</v>
      </c>
      <c r="C79" s="99">
        <v>12.49</v>
      </c>
      <c r="D79" s="34">
        <v>4.2</v>
      </c>
      <c r="E79" s="35">
        <v>8.6</v>
      </c>
      <c r="F79" s="36">
        <v>2.9</v>
      </c>
      <c r="G79" s="35">
        <v>84.2</v>
      </c>
      <c r="H79" s="35">
        <v>1</v>
      </c>
      <c r="I79" s="37">
        <v>-0.05</v>
      </c>
      <c r="J79" s="35">
        <v>0.1</v>
      </c>
      <c r="K79" s="136">
        <v>1020</v>
      </c>
      <c r="L79" s="24">
        <f>M79-(P79-O79)</f>
        <v>33.26</v>
      </c>
      <c r="M79" s="25">
        <v>55.12</v>
      </c>
      <c r="N79" s="139">
        <f>M79-(C79-O79)</f>
        <v>42.66</v>
      </c>
      <c r="O79" s="96">
        <v>3.0000000000001137E-2</v>
      </c>
      <c r="P79" s="25">
        <v>21.89</v>
      </c>
      <c r="Q79" s="121">
        <v>9.4</v>
      </c>
      <c r="R79" s="192"/>
    </row>
    <row r="80" spans="1:26" x14ac:dyDescent="0.25">
      <c r="C80" s="1"/>
      <c r="E80" s="1"/>
      <c r="F80" s="1"/>
      <c r="J80" s="4"/>
      <c r="L80" s="4"/>
      <c r="M80" s="4"/>
      <c r="N80" s="4"/>
      <c r="P80" s="3"/>
      <c r="Q80" s="3"/>
    </row>
    <row r="81" spans="1:18" ht="13.2" customHeight="1" x14ac:dyDescent="0.25">
      <c r="A81" s="183" t="s">
        <v>43</v>
      </c>
      <c r="B81" s="183"/>
      <c r="C81" s="183"/>
      <c r="D81" s="183"/>
      <c r="E81" s="183"/>
      <c r="F81" s="183"/>
      <c r="G81" s="183"/>
      <c r="H81" s="183"/>
      <c r="I81" s="183"/>
      <c r="J81" s="183"/>
      <c r="K81" s="183"/>
      <c r="L81" s="183"/>
      <c r="M81" s="183"/>
      <c r="N81" s="183"/>
      <c r="O81" s="183"/>
      <c r="P81" s="183"/>
      <c r="Q81" s="183"/>
      <c r="R81" s="183"/>
    </row>
    <row r="82" spans="1:18" x14ac:dyDescent="0.25">
      <c r="A82" s="183"/>
      <c r="B82" s="183"/>
      <c r="C82" s="183"/>
      <c r="D82" s="183"/>
      <c r="E82" s="183"/>
      <c r="F82" s="183"/>
      <c r="G82" s="183"/>
      <c r="H82" s="183"/>
      <c r="I82" s="183"/>
      <c r="J82" s="183"/>
      <c r="K82" s="183"/>
      <c r="L82" s="183"/>
      <c r="M82" s="183"/>
      <c r="N82" s="183"/>
      <c r="O82" s="183"/>
      <c r="P82" s="183"/>
      <c r="Q82" s="183"/>
      <c r="R82" s="183"/>
    </row>
    <row r="83" spans="1:18" ht="13.2" customHeight="1" x14ac:dyDescent="0.25">
      <c r="A83" s="183" t="s">
        <v>44</v>
      </c>
      <c r="B83" s="183"/>
      <c r="C83" s="183"/>
      <c r="D83" s="183"/>
      <c r="E83" s="183"/>
      <c r="F83" s="183"/>
      <c r="G83" s="183"/>
      <c r="H83" s="183"/>
      <c r="I83" s="183"/>
      <c r="J83" s="183"/>
      <c r="K83" s="183"/>
      <c r="L83" s="183"/>
      <c r="M83" s="183"/>
      <c r="N83" s="183"/>
      <c r="O83" s="183"/>
      <c r="P83" s="183"/>
      <c r="Q83" s="183"/>
      <c r="R83" s="183"/>
    </row>
    <row r="84" spans="1:18" x14ac:dyDescent="0.25">
      <c r="A84" s="183"/>
      <c r="B84" s="183"/>
      <c r="C84" s="183"/>
      <c r="D84" s="183"/>
      <c r="E84" s="183"/>
      <c r="F84" s="183"/>
      <c r="G84" s="183"/>
      <c r="H84" s="183"/>
      <c r="I84" s="183"/>
      <c r="J84" s="183"/>
      <c r="K84" s="183"/>
      <c r="L84" s="183"/>
      <c r="M84" s="183"/>
      <c r="N84" s="183"/>
      <c r="O84" s="183"/>
      <c r="P84" s="183"/>
      <c r="Q84" s="183"/>
      <c r="R84" s="183"/>
    </row>
    <row r="85" spans="1:18" ht="13.2" customHeight="1" x14ac:dyDescent="0.25">
      <c r="A85" s="182" t="s">
        <v>45</v>
      </c>
      <c r="B85" s="182"/>
      <c r="C85" s="182"/>
      <c r="D85" s="182"/>
      <c r="E85" s="182"/>
      <c r="F85" s="182"/>
      <c r="G85" s="182"/>
      <c r="H85" s="182"/>
      <c r="I85" s="182"/>
      <c r="J85" s="182"/>
      <c r="K85" s="182"/>
      <c r="L85" s="182"/>
      <c r="M85" s="182"/>
      <c r="N85" s="182"/>
      <c r="O85" s="182"/>
      <c r="P85" s="182"/>
      <c r="Q85" s="182"/>
      <c r="R85" s="182"/>
    </row>
    <row r="86" spans="1:18" x14ac:dyDescent="0.25">
      <c r="A86" s="182"/>
      <c r="B86" s="182"/>
      <c r="C86" s="182"/>
      <c r="D86" s="182"/>
      <c r="E86" s="182"/>
      <c r="F86" s="182"/>
      <c r="G86" s="182"/>
      <c r="H86" s="182"/>
      <c r="I86" s="182"/>
      <c r="J86" s="182"/>
      <c r="K86" s="182"/>
      <c r="L86" s="182"/>
      <c r="M86" s="182"/>
      <c r="N86" s="182"/>
      <c r="O86" s="182"/>
      <c r="P86" s="182"/>
      <c r="Q86" s="182"/>
      <c r="R86" s="182"/>
    </row>
    <row r="87" spans="1:18" x14ac:dyDescent="0.25">
      <c r="A87" s="38" t="s">
        <v>46</v>
      </c>
      <c r="B87" s="38"/>
      <c r="C87" s="39"/>
      <c r="D87" s="39"/>
      <c r="E87" s="39"/>
      <c r="F87" s="40"/>
      <c r="G87" s="39"/>
      <c r="H87" s="39"/>
      <c r="I87" s="39"/>
      <c r="J87" s="4"/>
      <c r="L87" s="4"/>
      <c r="M87" s="4"/>
      <c r="N87" s="4"/>
      <c r="P87" s="3"/>
      <c r="Q87" s="3"/>
    </row>
    <row r="88" spans="1:18" x14ac:dyDescent="0.25">
      <c r="A88" s="39"/>
      <c r="B88" s="39"/>
      <c r="C88" s="39"/>
      <c r="D88" s="39"/>
      <c r="E88" s="39"/>
      <c r="F88" s="40"/>
      <c r="G88" s="39"/>
      <c r="H88" s="39"/>
      <c r="I88" s="39"/>
      <c r="J88" s="4"/>
      <c r="L88" s="4"/>
      <c r="M88" s="4"/>
      <c r="N88" s="4"/>
      <c r="P88" s="3"/>
      <c r="Q88" s="3"/>
    </row>
    <row r="89" spans="1:18" x14ac:dyDescent="0.25">
      <c r="A89" s="49" t="s">
        <v>53</v>
      </c>
      <c r="B89" s="49"/>
      <c r="C89" s="50"/>
      <c r="D89" s="50"/>
      <c r="E89" s="51"/>
      <c r="F89" s="55" t="str">
        <f>'April 2023'!F89</f>
        <v>Date…27/07/2023</v>
      </c>
      <c r="G89" s="51"/>
      <c r="H89" s="54"/>
      <c r="I89" s="39"/>
      <c r="J89" s="4"/>
      <c r="L89" s="4"/>
      <c r="M89" s="4"/>
      <c r="N89" s="4"/>
      <c r="P89" s="3"/>
      <c r="Q89" s="3"/>
    </row>
    <row r="90" spans="1:18" x14ac:dyDescent="0.25">
      <c r="A90" s="39"/>
      <c r="B90" s="39"/>
      <c r="C90" s="1"/>
      <c r="D90" s="1"/>
      <c r="E90" s="41" t="s">
        <v>47</v>
      </c>
      <c r="F90" s="39"/>
      <c r="G90" s="39"/>
      <c r="H90" s="40"/>
      <c r="I90" s="39"/>
      <c r="J90" s="4"/>
      <c r="L90" s="4"/>
      <c r="M90" s="4"/>
      <c r="N90" s="4"/>
      <c r="P90" s="3"/>
      <c r="Q90" s="3"/>
    </row>
    <row r="91" spans="1:18" x14ac:dyDescent="0.25">
      <c r="J91" s="4"/>
    </row>
    <row r="92" spans="1:18" x14ac:dyDescent="0.25">
      <c r="J92" s="4"/>
    </row>
    <row r="93" spans="1:18" x14ac:dyDescent="0.25">
      <c r="J93" s="4"/>
    </row>
    <row r="94" spans="1:18" x14ac:dyDescent="0.25">
      <c r="J94" s="4"/>
    </row>
    <row r="95" spans="1:18" x14ac:dyDescent="0.25">
      <c r="J95" s="4"/>
    </row>
    <row r="96" spans="1:18" x14ac:dyDescent="0.25">
      <c r="J96" s="4"/>
    </row>
  </sheetData>
  <mergeCells count="30">
    <mergeCell ref="R7:R33"/>
    <mergeCell ref="D28:K28"/>
    <mergeCell ref="D29:K29"/>
    <mergeCell ref="D30:K30"/>
    <mergeCell ref="D31:K31"/>
    <mergeCell ref="D32:K32"/>
    <mergeCell ref="A2:D2"/>
    <mergeCell ref="E2:G2"/>
    <mergeCell ref="H2:M2"/>
    <mergeCell ref="N2:Q4"/>
    <mergeCell ref="A3:G3"/>
    <mergeCell ref="H3:M3"/>
    <mergeCell ref="A4:G4"/>
    <mergeCell ref="I4:L4"/>
    <mergeCell ref="A1:D1"/>
    <mergeCell ref="E1:G1"/>
    <mergeCell ref="H1:I1"/>
    <mergeCell ref="J1:M1"/>
    <mergeCell ref="N1:Q1"/>
    <mergeCell ref="A5:Q5"/>
    <mergeCell ref="A7:C7"/>
    <mergeCell ref="L7:Q7"/>
    <mergeCell ref="A34:C34"/>
    <mergeCell ref="L34:Q34"/>
    <mergeCell ref="D33:K33"/>
    <mergeCell ref="R34:R79"/>
    <mergeCell ref="D54:K54"/>
    <mergeCell ref="A85:R86"/>
    <mergeCell ref="A81:R82"/>
    <mergeCell ref="A83:R84"/>
  </mergeCells>
  <dataValidations disablePrompts="1" count="2">
    <dataValidation type="list" allowBlank="1" showInputMessage="1" showErrorMessage="1" sqref="I4" xr:uid="{247A01C2-F39C-47A0-932A-619AACE960FC}">
      <formula1>"01 January - 31 March,01 April - 30 June,01 July - 30 September,01 October - 31 December"</formula1>
    </dataValidation>
    <dataValidation type="list" allowBlank="1" showInputMessage="1" showErrorMessage="1" sqref="H4" xr:uid="{606E0228-FB6B-4A06-A1C1-41C69B24FF48}">
      <formula1>"Quarter 1,Quarter 2,Quarter 3,Quarter 4"</formula1>
    </dataValidation>
  </dataValidations>
  <printOptions horizontalCentered="1"/>
  <pageMargins left="0.78740157480314965" right="0.39370078740157483" top="0.55118110236220474" bottom="0.55118110236220474" header="0.31496062992125984" footer="0.31496062992125984"/>
  <pageSetup paperSize="9" scale="59" fitToHeight="0" orientation="portrait" r:id="rId1"/>
  <headerFooter>
    <oddFooter>&amp;CPage &amp;P of &amp;N</oddFooter>
  </headerFooter>
  <rowBreaks count="1" manualBreakCount="1">
    <brk id="33"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38526-1DC4-453A-882A-212D7C5DB4A4}">
  <sheetPr>
    <tabColor theme="7" tint="0.39997558519241921"/>
    <pageSetUpPr fitToPage="1"/>
  </sheetPr>
  <dimension ref="A1:Z96"/>
  <sheetViews>
    <sheetView tabSelected="1" view="pageBreakPreview" zoomScaleNormal="100" zoomScaleSheetLayoutView="100" workbookViewId="0">
      <pane xSplit="1" ySplit="6" topLeftCell="B7" activePane="bottomRight" state="frozen"/>
      <selection sqref="A1:C1"/>
      <selection pane="topRight" sqref="A1:C1"/>
      <selection pane="bottomLeft" sqref="A1:C1"/>
      <selection pane="bottomRight" activeCell="F89" sqref="F89"/>
    </sheetView>
  </sheetViews>
  <sheetFormatPr defaultColWidth="9.44140625" defaultRowHeight="13.2" x14ac:dyDescent="0.25"/>
  <cols>
    <col min="1" max="2" width="13.109375" style="1" customWidth="1"/>
    <col min="3" max="3" width="9.88671875" style="4" customWidth="1"/>
    <col min="4" max="4" width="8.6640625" style="4" customWidth="1"/>
    <col min="5" max="5" width="9.33203125" style="4" customWidth="1"/>
    <col min="6" max="6" width="7.6640625" style="4" customWidth="1"/>
    <col min="7" max="8" width="9.109375" style="4" customWidth="1"/>
    <col min="9" max="9" width="6.109375" style="4" customWidth="1"/>
    <col min="10" max="10" width="6.33203125" style="140" customWidth="1"/>
    <col min="11" max="11" width="8.6640625" style="4" customWidth="1"/>
    <col min="12" max="12" width="6" style="1" customWidth="1"/>
    <col min="13" max="13" width="9.6640625" style="3" customWidth="1"/>
    <col min="14" max="14" width="8.5546875" style="3" bestFit="1" customWidth="1"/>
    <col min="15" max="15" width="6.33203125" style="1" customWidth="1"/>
    <col min="16" max="16" width="9" style="1" customWidth="1"/>
    <col min="17" max="17" width="9.44140625" style="1" customWidth="1"/>
    <col min="18" max="18" width="6" style="1" customWidth="1"/>
    <col min="19" max="19" width="12.88671875" style="1" customWidth="1"/>
    <col min="20" max="20" width="14.109375" style="1" customWidth="1"/>
    <col min="21" max="23" width="9.44140625" style="1"/>
    <col min="24" max="24" width="14" style="1" customWidth="1"/>
    <col min="25" max="16384" width="9.44140625" style="1"/>
  </cols>
  <sheetData>
    <row r="1" spans="1:25" s="5" customFormat="1" ht="19.5" customHeight="1" x14ac:dyDescent="0.25">
      <c r="A1" s="204" t="s">
        <v>37</v>
      </c>
      <c r="B1" s="205"/>
      <c r="C1" s="206"/>
      <c r="D1" s="206"/>
      <c r="E1" s="240" t="s">
        <v>38</v>
      </c>
      <c r="F1" s="240"/>
      <c r="G1" s="240"/>
      <c r="H1" s="206" t="s">
        <v>39</v>
      </c>
      <c r="I1" s="206"/>
      <c r="J1" s="240" t="s">
        <v>40</v>
      </c>
      <c r="K1" s="240"/>
      <c r="L1" s="240"/>
      <c r="M1" s="241"/>
      <c r="N1" s="230" t="s">
        <v>50</v>
      </c>
      <c r="O1" s="231"/>
      <c r="P1" s="231"/>
      <c r="Q1" s="232"/>
    </row>
    <row r="2" spans="1:25" s="5" customFormat="1" ht="19.5" customHeight="1" x14ac:dyDescent="0.25">
      <c r="A2" s="207" t="s">
        <v>41</v>
      </c>
      <c r="B2" s="208"/>
      <c r="C2" s="209"/>
      <c r="D2" s="209"/>
      <c r="E2" s="181" t="s">
        <v>42</v>
      </c>
      <c r="F2" s="181"/>
      <c r="G2" s="181"/>
      <c r="H2" s="238"/>
      <c r="I2" s="238"/>
      <c r="J2" s="238"/>
      <c r="K2" s="238"/>
      <c r="L2" s="238"/>
      <c r="M2" s="239"/>
      <c r="N2" s="233" t="s">
        <v>51</v>
      </c>
      <c r="O2" s="234"/>
      <c r="P2" s="234"/>
      <c r="Q2" s="235"/>
    </row>
    <row r="3" spans="1:25" s="5" customFormat="1" ht="37.5" customHeight="1" x14ac:dyDescent="0.25">
      <c r="A3" s="219" t="s">
        <v>52</v>
      </c>
      <c r="B3" s="220"/>
      <c r="C3" s="220"/>
      <c r="D3" s="220"/>
      <c r="E3" s="220"/>
      <c r="F3" s="220"/>
      <c r="G3" s="221"/>
      <c r="H3" s="222" t="s">
        <v>116</v>
      </c>
      <c r="I3" s="220"/>
      <c r="J3" s="220"/>
      <c r="K3" s="220"/>
      <c r="L3" s="220"/>
      <c r="M3" s="223"/>
      <c r="N3" s="233"/>
      <c r="O3" s="234"/>
      <c r="P3" s="234"/>
      <c r="Q3" s="235"/>
    </row>
    <row r="4" spans="1:25" s="5" customFormat="1" ht="19.5" customHeight="1" thickBot="1" x14ac:dyDescent="0.3">
      <c r="A4" s="224" t="s">
        <v>117</v>
      </c>
      <c r="B4" s="225"/>
      <c r="C4" s="225"/>
      <c r="D4" s="225"/>
      <c r="E4" s="225"/>
      <c r="F4" s="225"/>
      <c r="G4" s="226"/>
      <c r="H4" s="52" t="s">
        <v>90</v>
      </c>
      <c r="I4" s="227" t="str">
        <f>IF($H$4="Quarter 1","01 January - 31 March",IF($H$4="Quarter 2","01 April - 30 June",IF($H$4="Quarter 3","01 July - 30 August",IF($H$4="Quarter 4","01 October - 31 December","Error"))))</f>
        <v>01 April - 30 June</v>
      </c>
      <c r="J4" s="228"/>
      <c r="K4" s="228"/>
      <c r="L4" s="229"/>
      <c r="M4" s="53">
        <v>2023</v>
      </c>
      <c r="N4" s="236"/>
      <c r="O4" s="228"/>
      <c r="P4" s="228"/>
      <c r="Q4" s="237"/>
    </row>
    <row r="5" spans="1:25" ht="13.8" customHeight="1" thickBot="1" x14ac:dyDescent="0.3">
      <c r="A5" s="210" t="s">
        <v>93</v>
      </c>
      <c r="B5" s="211"/>
      <c r="C5" s="211"/>
      <c r="D5" s="211"/>
      <c r="E5" s="211"/>
      <c r="F5" s="211"/>
      <c r="G5" s="211"/>
      <c r="H5" s="211"/>
      <c r="I5" s="211"/>
      <c r="J5" s="211"/>
      <c r="K5" s="211"/>
      <c r="L5" s="211"/>
      <c r="M5" s="211"/>
      <c r="N5" s="211"/>
      <c r="O5" s="211"/>
      <c r="P5" s="211"/>
      <c r="Q5" s="212"/>
    </row>
    <row r="6" spans="1:25" ht="103.2" thickBot="1" x14ac:dyDescent="0.3">
      <c r="A6" s="45" t="s">
        <v>0</v>
      </c>
      <c r="B6" s="46" t="s">
        <v>94</v>
      </c>
      <c r="C6" s="84" t="s">
        <v>2</v>
      </c>
      <c r="D6" s="83" t="s">
        <v>12</v>
      </c>
      <c r="E6" s="46" t="s">
        <v>5</v>
      </c>
      <c r="F6" s="46" t="s">
        <v>13</v>
      </c>
      <c r="G6" s="46" t="s">
        <v>67</v>
      </c>
      <c r="H6" s="46" t="s">
        <v>68</v>
      </c>
      <c r="I6" s="46" t="s">
        <v>35</v>
      </c>
      <c r="J6" s="46" t="s">
        <v>36</v>
      </c>
      <c r="K6" s="84" t="s">
        <v>6</v>
      </c>
      <c r="L6" s="83" t="s">
        <v>11</v>
      </c>
      <c r="M6" s="47" t="s">
        <v>9</v>
      </c>
      <c r="N6" s="85" t="s">
        <v>10</v>
      </c>
      <c r="O6" s="86" t="s">
        <v>1</v>
      </c>
      <c r="P6" s="47" t="s">
        <v>3</v>
      </c>
      <c r="Q6" s="48" t="s">
        <v>4</v>
      </c>
    </row>
    <row r="7" spans="1:25" ht="27" customHeight="1" thickBot="1" x14ac:dyDescent="0.3">
      <c r="A7" s="213" t="s">
        <v>48</v>
      </c>
      <c r="B7" s="214"/>
      <c r="C7" s="215"/>
      <c r="D7" s="92" t="s">
        <v>49</v>
      </c>
      <c r="E7" s="172" t="s">
        <v>49</v>
      </c>
      <c r="F7" s="173" t="s">
        <v>49</v>
      </c>
      <c r="G7" s="173"/>
      <c r="H7" s="173" t="s">
        <v>49</v>
      </c>
      <c r="I7" s="173"/>
      <c r="J7" s="173"/>
      <c r="K7" s="174"/>
      <c r="L7" s="216"/>
      <c r="M7" s="217"/>
      <c r="N7" s="217"/>
      <c r="O7" s="217"/>
      <c r="P7" s="217"/>
      <c r="Q7" s="218"/>
      <c r="R7" s="187" t="s">
        <v>7</v>
      </c>
    </row>
    <row r="8" spans="1:25" ht="13.2" customHeight="1" x14ac:dyDescent="0.25">
      <c r="A8" s="101" t="s">
        <v>95</v>
      </c>
      <c r="B8" s="106">
        <v>45092</v>
      </c>
      <c r="C8" s="87">
        <v>11.98</v>
      </c>
      <c r="D8" s="10">
        <v>21.9</v>
      </c>
      <c r="E8" s="11">
        <v>11.3</v>
      </c>
      <c r="F8" s="11">
        <v>7.7</v>
      </c>
      <c r="G8" s="11">
        <v>55.9</v>
      </c>
      <c r="H8" s="12">
        <v>8</v>
      </c>
      <c r="I8" s="117"/>
      <c r="J8" s="11"/>
      <c r="K8" s="129">
        <v>1016</v>
      </c>
      <c r="L8" s="66">
        <f>M8-(P8-O8)</f>
        <v>35.450000000000003</v>
      </c>
      <c r="M8" s="7">
        <v>46.5</v>
      </c>
      <c r="N8" s="62">
        <f>M8-(C8-O8)</f>
        <v>35.01</v>
      </c>
      <c r="O8" s="65">
        <v>0.49</v>
      </c>
      <c r="P8" s="6">
        <v>11.54</v>
      </c>
      <c r="Q8" s="57">
        <f>P8-C8</f>
        <v>-0.44000000000000128</v>
      </c>
      <c r="R8" s="188"/>
      <c r="T8" s="2"/>
      <c r="U8" s="2"/>
      <c r="V8" s="2"/>
      <c r="W8" s="2"/>
      <c r="X8" s="4"/>
      <c r="Y8" s="2"/>
    </row>
    <row r="9" spans="1:25" ht="13.2" customHeight="1" x14ac:dyDescent="0.25">
      <c r="A9" s="70" t="s">
        <v>54</v>
      </c>
      <c r="B9" s="107">
        <v>45092</v>
      </c>
      <c r="C9" s="88">
        <v>10.81</v>
      </c>
      <c r="D9" s="13">
        <v>0</v>
      </c>
      <c r="E9" s="14">
        <v>0</v>
      </c>
      <c r="F9" s="14">
        <v>20.399999999999999</v>
      </c>
      <c r="G9" s="14">
        <v>79.599999999999994</v>
      </c>
      <c r="H9" s="15">
        <v>0</v>
      </c>
      <c r="I9" s="16"/>
      <c r="J9" s="14"/>
      <c r="K9" s="130">
        <v>1016</v>
      </c>
      <c r="L9" s="66">
        <f>M9-(P9-O9)</f>
        <v>36.620000000000005</v>
      </c>
      <c r="M9" s="9">
        <v>46.34</v>
      </c>
      <c r="N9" s="62">
        <f>M9-(C9-O9)</f>
        <v>36.930000000000007</v>
      </c>
      <c r="O9" s="66">
        <v>1.4</v>
      </c>
      <c r="P9" s="8">
        <v>11.12</v>
      </c>
      <c r="Q9" s="57">
        <f>P9-C9</f>
        <v>0.30999999999999872</v>
      </c>
      <c r="R9" s="188"/>
      <c r="T9" s="2"/>
      <c r="U9" s="2"/>
      <c r="V9" s="2"/>
      <c r="W9" s="2"/>
      <c r="X9" s="4"/>
      <c r="Y9" s="2"/>
    </row>
    <row r="10" spans="1:25" ht="13.2" customHeight="1" x14ac:dyDescent="0.25">
      <c r="A10" s="70" t="s">
        <v>96</v>
      </c>
      <c r="B10" s="108">
        <v>45092</v>
      </c>
      <c r="C10" s="88">
        <v>11.42</v>
      </c>
      <c r="D10" s="13">
        <v>0</v>
      </c>
      <c r="E10" s="14">
        <v>0</v>
      </c>
      <c r="F10" s="14">
        <v>20.5</v>
      </c>
      <c r="G10" s="14">
        <v>79.5</v>
      </c>
      <c r="H10" s="15">
        <v>0</v>
      </c>
      <c r="I10" s="16"/>
      <c r="J10" s="14"/>
      <c r="K10" s="130">
        <v>1016</v>
      </c>
      <c r="L10" s="66">
        <f t="shared" ref="L10:L27" si="0">M10-(P10-O10)</f>
        <v>34.019999999999996</v>
      </c>
      <c r="M10" s="9">
        <v>46.83</v>
      </c>
      <c r="N10" s="62">
        <f t="shared" ref="N10:N27" si="1">M10-(C10-O10)</f>
        <v>36.33</v>
      </c>
      <c r="O10" s="66">
        <v>0.92</v>
      </c>
      <c r="P10" s="8">
        <v>13.73</v>
      </c>
      <c r="Q10" s="57">
        <f t="shared" ref="Q10:Q27" si="2">P10-C10</f>
        <v>2.3100000000000005</v>
      </c>
      <c r="R10" s="188"/>
      <c r="T10" s="2"/>
      <c r="U10" s="2"/>
      <c r="V10" s="2"/>
      <c r="W10" s="2"/>
      <c r="X10" s="4"/>
      <c r="Y10" s="2"/>
    </row>
    <row r="11" spans="1:25" ht="13.2" customHeight="1" x14ac:dyDescent="0.25">
      <c r="A11" s="70" t="s">
        <v>72</v>
      </c>
      <c r="B11" s="108">
        <v>45092</v>
      </c>
      <c r="C11" s="88">
        <v>10.4</v>
      </c>
      <c r="D11" s="13">
        <v>0.3</v>
      </c>
      <c r="E11" s="14">
        <v>0.2</v>
      </c>
      <c r="F11" s="14">
        <v>19.899999999999999</v>
      </c>
      <c r="G11" s="14">
        <v>79.3</v>
      </c>
      <c r="H11" s="15">
        <v>2</v>
      </c>
      <c r="I11" s="16"/>
      <c r="J11" s="14"/>
      <c r="K11" s="130">
        <v>1016</v>
      </c>
      <c r="L11" s="66">
        <f t="shared" si="0"/>
        <v>36.32</v>
      </c>
      <c r="M11" s="9">
        <v>46.51</v>
      </c>
      <c r="N11" s="62">
        <f t="shared" si="1"/>
        <v>37.26</v>
      </c>
      <c r="O11" s="66">
        <v>1.1499999999999999</v>
      </c>
      <c r="P11" s="8">
        <v>11.34</v>
      </c>
      <c r="Q11" s="57">
        <f t="shared" si="2"/>
        <v>0.9399999999999995</v>
      </c>
      <c r="R11" s="188"/>
      <c r="T11" s="2"/>
      <c r="U11" s="2"/>
      <c r="V11" s="2"/>
      <c r="W11" s="2"/>
      <c r="X11" s="4"/>
      <c r="Y11" s="2"/>
    </row>
    <row r="12" spans="1:25" ht="13.2" customHeight="1" x14ac:dyDescent="0.25">
      <c r="A12" s="70" t="s">
        <v>97</v>
      </c>
      <c r="B12" s="108">
        <v>45092</v>
      </c>
      <c r="C12" s="88">
        <v>11.57</v>
      </c>
      <c r="D12" s="13">
        <v>29.5</v>
      </c>
      <c r="E12" s="14">
        <v>1.2</v>
      </c>
      <c r="F12" s="14">
        <v>6.6</v>
      </c>
      <c r="G12" s="14">
        <v>63.4</v>
      </c>
      <c r="H12" s="15">
        <v>185</v>
      </c>
      <c r="I12" s="16"/>
      <c r="J12" s="14"/>
      <c r="K12" s="130">
        <v>1016</v>
      </c>
      <c r="L12" s="66">
        <f t="shared" si="0"/>
        <v>33.459999999999994</v>
      </c>
      <c r="M12" s="9">
        <v>47.12</v>
      </c>
      <c r="N12" s="62">
        <f t="shared" si="1"/>
        <v>36.309999999999995</v>
      </c>
      <c r="O12" s="66">
        <v>0.76</v>
      </c>
      <c r="P12" s="8">
        <v>14.42</v>
      </c>
      <c r="Q12" s="57">
        <f t="shared" si="2"/>
        <v>2.8499999999999996</v>
      </c>
      <c r="R12" s="188"/>
      <c r="T12" s="2"/>
      <c r="U12" s="2"/>
      <c r="V12" s="2"/>
      <c r="W12" s="2"/>
      <c r="X12" s="4"/>
      <c r="Y12" s="2"/>
    </row>
    <row r="13" spans="1:25" ht="13.2" customHeight="1" x14ac:dyDescent="0.25">
      <c r="A13" s="70" t="s">
        <v>98</v>
      </c>
      <c r="B13" s="108">
        <v>45092</v>
      </c>
      <c r="C13" s="88">
        <v>8.0399999999999991</v>
      </c>
      <c r="D13" s="13">
        <v>0</v>
      </c>
      <c r="E13" s="14">
        <v>0</v>
      </c>
      <c r="F13" s="14">
        <v>20.3</v>
      </c>
      <c r="G13" s="14">
        <v>79.599999999999994</v>
      </c>
      <c r="H13" s="15">
        <v>0</v>
      </c>
      <c r="I13" s="16"/>
      <c r="J13" s="14"/>
      <c r="K13" s="130">
        <v>1016</v>
      </c>
      <c r="L13" s="66">
        <f t="shared" si="0"/>
        <v>40.949999999999996</v>
      </c>
      <c r="M13" s="9">
        <v>46.98</v>
      </c>
      <c r="N13" s="62">
        <f t="shared" si="1"/>
        <v>39.709999999999994</v>
      </c>
      <c r="O13" s="66">
        <v>0.77</v>
      </c>
      <c r="P13" s="8">
        <v>6.8</v>
      </c>
      <c r="Q13" s="57">
        <f t="shared" si="2"/>
        <v>-1.2399999999999993</v>
      </c>
      <c r="R13" s="188"/>
      <c r="T13" s="2"/>
      <c r="U13" s="2"/>
      <c r="V13" s="2"/>
      <c r="W13" s="2"/>
      <c r="X13" s="4"/>
      <c r="Y13" s="2"/>
    </row>
    <row r="14" spans="1:25" ht="13.2" customHeight="1" x14ac:dyDescent="0.25">
      <c r="A14" s="70" t="s">
        <v>99</v>
      </c>
      <c r="B14" s="107">
        <v>45092</v>
      </c>
      <c r="C14" s="88">
        <v>8.83</v>
      </c>
      <c r="D14" s="13">
        <v>0</v>
      </c>
      <c r="E14" s="14">
        <v>0</v>
      </c>
      <c r="F14" s="14">
        <v>20.399999999999999</v>
      </c>
      <c r="G14" s="14">
        <v>79.599999999999994</v>
      </c>
      <c r="H14" s="15">
        <v>2</v>
      </c>
      <c r="I14" s="16"/>
      <c r="J14" s="14"/>
      <c r="K14" s="130">
        <v>1016</v>
      </c>
      <c r="L14" s="66">
        <f t="shared" si="0"/>
        <v>35.31</v>
      </c>
      <c r="M14" s="9">
        <v>46.9</v>
      </c>
      <c r="N14" s="62">
        <f t="shared" si="1"/>
        <v>38.799999999999997</v>
      </c>
      <c r="O14" s="66">
        <v>0.73</v>
      </c>
      <c r="P14" s="8">
        <v>12.32</v>
      </c>
      <c r="Q14" s="57">
        <f t="shared" si="2"/>
        <v>3.49</v>
      </c>
      <c r="R14" s="188"/>
      <c r="T14" s="2"/>
      <c r="U14" s="2"/>
      <c r="V14" s="2"/>
      <c r="W14" s="2"/>
      <c r="X14" s="4"/>
      <c r="Y14" s="2"/>
    </row>
    <row r="15" spans="1:25" ht="13.2" customHeight="1" x14ac:dyDescent="0.25">
      <c r="A15" s="70" t="s">
        <v>100</v>
      </c>
      <c r="B15" s="108">
        <v>45092</v>
      </c>
      <c r="C15" s="88">
        <v>8.01</v>
      </c>
      <c r="D15" s="13">
        <v>10.5</v>
      </c>
      <c r="E15" s="14">
        <v>0</v>
      </c>
      <c r="F15" s="14">
        <v>1.8</v>
      </c>
      <c r="G15" s="14">
        <v>77.900000000000006</v>
      </c>
      <c r="H15" s="15">
        <v>9</v>
      </c>
      <c r="I15" s="16"/>
      <c r="J15" s="14"/>
      <c r="K15" s="130">
        <v>1016</v>
      </c>
      <c r="L15" s="66">
        <f t="shared" si="0"/>
        <v>41.93</v>
      </c>
      <c r="M15" s="9">
        <v>47.18</v>
      </c>
      <c r="N15" s="62">
        <f t="shared" si="1"/>
        <v>39.86</v>
      </c>
      <c r="O15" s="66">
        <v>0.69</v>
      </c>
      <c r="P15" s="8">
        <v>5.94</v>
      </c>
      <c r="Q15" s="57">
        <f t="shared" si="2"/>
        <v>-2.0699999999999994</v>
      </c>
      <c r="R15" s="188"/>
      <c r="T15" s="2"/>
      <c r="U15" s="2"/>
      <c r="V15" s="2"/>
      <c r="W15" s="2"/>
      <c r="X15" s="4"/>
      <c r="Y15" s="2"/>
    </row>
    <row r="16" spans="1:25" ht="13.2" customHeight="1" x14ac:dyDescent="0.25">
      <c r="A16" s="70" t="s">
        <v>70</v>
      </c>
      <c r="B16" s="107">
        <v>45092</v>
      </c>
      <c r="C16" s="88">
        <v>9.19</v>
      </c>
      <c r="D16" s="13">
        <v>0</v>
      </c>
      <c r="E16" s="14">
        <v>0</v>
      </c>
      <c r="F16" s="14">
        <v>20.7</v>
      </c>
      <c r="G16" s="14">
        <v>79.3</v>
      </c>
      <c r="H16" s="15">
        <v>2</v>
      </c>
      <c r="I16" s="16"/>
      <c r="J16" s="14"/>
      <c r="K16" s="130">
        <v>1016</v>
      </c>
      <c r="L16" s="66">
        <f t="shared" si="0"/>
        <v>33.980000000000004</v>
      </c>
      <c r="M16" s="9">
        <v>43.84</v>
      </c>
      <c r="N16" s="62">
        <f t="shared" si="1"/>
        <v>35.930000000000007</v>
      </c>
      <c r="O16" s="66">
        <v>1.28</v>
      </c>
      <c r="P16" s="8">
        <v>11.14</v>
      </c>
      <c r="Q16" s="57">
        <f t="shared" si="2"/>
        <v>1.9500000000000011</v>
      </c>
      <c r="R16" s="188"/>
      <c r="T16" s="2"/>
      <c r="U16" s="2"/>
      <c r="V16" s="2"/>
      <c r="W16" s="2"/>
      <c r="X16" s="4"/>
      <c r="Y16" s="2"/>
    </row>
    <row r="17" spans="1:25" ht="13.2" customHeight="1" x14ac:dyDescent="0.25">
      <c r="A17" s="70" t="s">
        <v>101</v>
      </c>
      <c r="B17" s="107">
        <v>45092</v>
      </c>
      <c r="C17" s="88">
        <v>11.76</v>
      </c>
      <c r="D17" s="13">
        <v>0</v>
      </c>
      <c r="E17" s="14">
        <v>0</v>
      </c>
      <c r="F17" s="14">
        <v>20.100000000000001</v>
      </c>
      <c r="G17" s="14">
        <v>79.900000000000006</v>
      </c>
      <c r="H17" s="15">
        <v>1</v>
      </c>
      <c r="I17" s="16"/>
      <c r="J17" s="14"/>
      <c r="K17" s="130">
        <v>1016</v>
      </c>
      <c r="L17" s="66">
        <f t="shared" si="0"/>
        <v>34.74</v>
      </c>
      <c r="M17" s="9">
        <v>45.85</v>
      </c>
      <c r="N17" s="62">
        <f t="shared" si="1"/>
        <v>34.380000000000003</v>
      </c>
      <c r="O17" s="66">
        <v>0.28999999999999998</v>
      </c>
      <c r="P17" s="8">
        <v>11.4</v>
      </c>
      <c r="Q17" s="57">
        <f t="shared" si="2"/>
        <v>-0.35999999999999943</v>
      </c>
      <c r="R17" s="188"/>
      <c r="T17" s="2"/>
      <c r="U17" s="2"/>
      <c r="V17" s="2"/>
      <c r="W17" s="2"/>
      <c r="X17" s="4"/>
      <c r="Y17" s="2"/>
    </row>
    <row r="18" spans="1:25" ht="13.2" customHeight="1" x14ac:dyDescent="0.25">
      <c r="A18" s="102" t="s">
        <v>102</v>
      </c>
      <c r="B18" s="107"/>
      <c r="C18" s="88"/>
      <c r="D18" s="247" t="s">
        <v>111</v>
      </c>
      <c r="E18" s="248"/>
      <c r="F18" s="248"/>
      <c r="G18" s="248"/>
      <c r="H18" s="248"/>
      <c r="I18" s="248"/>
      <c r="J18" s="248"/>
      <c r="K18" s="249"/>
      <c r="L18" s="66">
        <f t="shared" si="0"/>
        <v>36.64</v>
      </c>
      <c r="M18" s="9">
        <v>43.33</v>
      </c>
      <c r="N18" s="62">
        <f t="shared" si="1"/>
        <v>44.15</v>
      </c>
      <c r="O18" s="66">
        <v>0.82</v>
      </c>
      <c r="P18" s="8">
        <v>7.51</v>
      </c>
      <c r="Q18" s="57">
        <f t="shared" si="2"/>
        <v>7.51</v>
      </c>
      <c r="R18" s="188"/>
      <c r="T18" s="2"/>
      <c r="U18" s="2"/>
      <c r="V18" s="2"/>
      <c r="W18" s="2"/>
      <c r="X18" s="4"/>
      <c r="Y18" s="2"/>
    </row>
    <row r="19" spans="1:25" ht="13.2" customHeight="1" x14ac:dyDescent="0.25">
      <c r="A19" s="71" t="s">
        <v>73</v>
      </c>
      <c r="B19" s="109">
        <v>45092</v>
      </c>
      <c r="C19" s="89">
        <v>7.25</v>
      </c>
      <c r="D19" s="13">
        <v>0</v>
      </c>
      <c r="E19" s="14">
        <v>0</v>
      </c>
      <c r="F19" s="14">
        <v>20.5</v>
      </c>
      <c r="G19" s="14">
        <v>79.5</v>
      </c>
      <c r="H19" s="15">
        <v>2</v>
      </c>
      <c r="I19" s="16"/>
      <c r="J19" s="14"/>
      <c r="K19" s="130">
        <v>1016</v>
      </c>
      <c r="L19" s="66">
        <f t="shared" si="0"/>
        <v>34.29</v>
      </c>
      <c r="M19" s="57">
        <v>43.21</v>
      </c>
      <c r="N19" s="62">
        <f t="shared" si="1"/>
        <v>37.35</v>
      </c>
      <c r="O19" s="67">
        <v>1.39</v>
      </c>
      <c r="P19" s="56">
        <v>10.31</v>
      </c>
      <c r="Q19" s="57">
        <f t="shared" si="2"/>
        <v>3.0600000000000005</v>
      </c>
      <c r="R19" s="188"/>
      <c r="T19" s="2"/>
      <c r="U19" s="2"/>
      <c r="V19" s="2"/>
      <c r="W19" s="2"/>
      <c r="X19" s="4"/>
      <c r="Y19" s="2"/>
    </row>
    <row r="20" spans="1:25" ht="13.2" customHeight="1" x14ac:dyDescent="0.25">
      <c r="A20" s="71" t="s">
        <v>103</v>
      </c>
      <c r="B20" s="110">
        <v>45092</v>
      </c>
      <c r="C20" s="90">
        <v>7.49</v>
      </c>
      <c r="D20" s="13">
        <v>0</v>
      </c>
      <c r="E20" s="14">
        <v>0</v>
      </c>
      <c r="F20" s="14">
        <v>21.9</v>
      </c>
      <c r="G20" s="14">
        <v>78.099999999999994</v>
      </c>
      <c r="H20" s="15">
        <v>0</v>
      </c>
      <c r="I20" s="63"/>
      <c r="J20" s="14"/>
      <c r="K20" s="130">
        <v>1016</v>
      </c>
      <c r="L20" s="66">
        <f t="shared" si="0"/>
        <v>36.809999999999995</v>
      </c>
      <c r="M20" s="62">
        <v>41.51</v>
      </c>
      <c r="N20" s="62">
        <f t="shared" si="1"/>
        <v>35.32</v>
      </c>
      <c r="O20" s="68">
        <v>1.3</v>
      </c>
      <c r="P20" s="62">
        <v>6</v>
      </c>
      <c r="Q20" s="57">
        <f t="shared" si="2"/>
        <v>-1.4900000000000002</v>
      </c>
      <c r="R20" s="188"/>
      <c r="T20" s="2"/>
      <c r="U20" s="2"/>
      <c r="V20" s="2"/>
      <c r="W20" s="2"/>
      <c r="X20" s="4"/>
      <c r="Y20" s="2"/>
    </row>
    <row r="21" spans="1:25" ht="13.2" customHeight="1" x14ac:dyDescent="0.25">
      <c r="A21" s="71" t="s">
        <v>74</v>
      </c>
      <c r="B21" s="110">
        <v>45092</v>
      </c>
      <c r="C21" s="90">
        <v>12.43</v>
      </c>
      <c r="D21" s="13">
        <v>0</v>
      </c>
      <c r="E21" s="14">
        <v>0</v>
      </c>
      <c r="F21" s="14">
        <v>19.899999999999999</v>
      </c>
      <c r="G21" s="14">
        <v>80.099999999999994</v>
      </c>
      <c r="H21" s="15">
        <v>2</v>
      </c>
      <c r="I21" s="16"/>
      <c r="J21" s="14"/>
      <c r="K21" s="130">
        <v>1016</v>
      </c>
      <c r="L21" s="66">
        <f t="shared" si="0"/>
        <v>34.54</v>
      </c>
      <c r="M21" s="62">
        <v>47.4</v>
      </c>
      <c r="N21" s="62">
        <f t="shared" si="1"/>
        <v>36.379999999999995</v>
      </c>
      <c r="O21" s="68">
        <v>1.41</v>
      </c>
      <c r="P21" s="62">
        <v>14.27</v>
      </c>
      <c r="Q21" s="57">
        <f t="shared" si="2"/>
        <v>1.8399999999999999</v>
      </c>
      <c r="R21" s="188"/>
      <c r="T21" s="2"/>
      <c r="U21" s="2"/>
      <c r="V21" s="2"/>
      <c r="W21" s="2"/>
      <c r="X21" s="4"/>
      <c r="Y21" s="2"/>
    </row>
    <row r="22" spans="1:25" ht="13.2" customHeight="1" x14ac:dyDescent="0.25">
      <c r="A22" s="71" t="s">
        <v>75</v>
      </c>
      <c r="B22" s="110">
        <v>45092</v>
      </c>
      <c r="C22" s="90">
        <v>7.89</v>
      </c>
      <c r="D22" s="13">
        <v>0</v>
      </c>
      <c r="E22" s="14">
        <v>0.1</v>
      </c>
      <c r="F22" s="14">
        <v>20.3</v>
      </c>
      <c r="G22" s="14">
        <v>79.599999999999994</v>
      </c>
      <c r="H22" s="15">
        <v>2</v>
      </c>
      <c r="I22" s="16"/>
      <c r="J22" s="14"/>
      <c r="K22" s="130">
        <v>1016</v>
      </c>
      <c r="L22" s="66">
        <f t="shared" si="0"/>
        <v>33.630000000000003</v>
      </c>
      <c r="M22" s="62">
        <v>43.32</v>
      </c>
      <c r="N22" s="62">
        <f t="shared" si="1"/>
        <v>36.83</v>
      </c>
      <c r="O22" s="68">
        <v>1.4</v>
      </c>
      <c r="P22" s="62">
        <v>11.09</v>
      </c>
      <c r="Q22" s="57">
        <f t="shared" si="2"/>
        <v>3.2</v>
      </c>
      <c r="R22" s="188"/>
      <c r="T22" s="2"/>
      <c r="U22" s="2"/>
      <c r="V22" s="2"/>
      <c r="W22" s="2"/>
      <c r="X22" s="4"/>
      <c r="Y22" s="2"/>
    </row>
    <row r="23" spans="1:25" ht="13.2" customHeight="1" x14ac:dyDescent="0.25">
      <c r="A23" s="71" t="s">
        <v>76</v>
      </c>
      <c r="B23" s="110">
        <v>45092</v>
      </c>
      <c r="C23" s="90">
        <v>9.51</v>
      </c>
      <c r="D23" s="13">
        <v>80.599999999999994</v>
      </c>
      <c r="E23" s="14">
        <v>0</v>
      </c>
      <c r="F23" s="14">
        <v>19.3</v>
      </c>
      <c r="G23" s="14">
        <v>79.8</v>
      </c>
      <c r="H23" s="15">
        <v>1</v>
      </c>
      <c r="I23" s="63"/>
      <c r="J23" s="14"/>
      <c r="K23" s="130">
        <v>1016</v>
      </c>
      <c r="L23" s="66">
        <f t="shared" si="0"/>
        <v>40.049999999999997</v>
      </c>
      <c r="M23" s="62">
        <v>47.73</v>
      </c>
      <c r="N23" s="62">
        <f t="shared" si="1"/>
        <v>39.569999999999993</v>
      </c>
      <c r="O23" s="68">
        <v>1.35</v>
      </c>
      <c r="P23" s="62">
        <v>9.0299999999999994</v>
      </c>
      <c r="Q23" s="57">
        <f t="shared" si="2"/>
        <v>-0.48000000000000043</v>
      </c>
      <c r="R23" s="188"/>
      <c r="T23" s="2"/>
      <c r="U23" s="2"/>
      <c r="V23" s="2"/>
      <c r="W23" s="2"/>
      <c r="X23" s="4"/>
      <c r="Y23" s="2"/>
    </row>
    <row r="24" spans="1:25" ht="13.2" customHeight="1" x14ac:dyDescent="0.25">
      <c r="A24" s="71" t="s">
        <v>77</v>
      </c>
      <c r="B24" s="110">
        <v>45092</v>
      </c>
      <c r="C24" s="90">
        <v>10.45</v>
      </c>
      <c r="D24" s="13">
        <v>43.4</v>
      </c>
      <c r="E24" s="14">
        <v>14.3</v>
      </c>
      <c r="F24" s="14">
        <v>6.6</v>
      </c>
      <c r="G24" s="14">
        <v>36.4</v>
      </c>
      <c r="H24" s="15">
        <v>6</v>
      </c>
      <c r="I24" s="63"/>
      <c r="J24" s="14"/>
      <c r="K24" s="130">
        <v>1016</v>
      </c>
      <c r="L24" s="66">
        <f t="shared" si="0"/>
        <v>33.069999999999993</v>
      </c>
      <c r="M24" s="62">
        <v>44.73</v>
      </c>
      <c r="N24" s="62">
        <f t="shared" si="1"/>
        <v>35.64</v>
      </c>
      <c r="O24" s="68">
        <v>1.36</v>
      </c>
      <c r="P24" s="62">
        <v>13.02</v>
      </c>
      <c r="Q24" s="57">
        <f t="shared" si="2"/>
        <v>2.5700000000000003</v>
      </c>
      <c r="R24" s="188"/>
      <c r="T24" s="2"/>
      <c r="U24" s="2"/>
      <c r="V24" s="2"/>
      <c r="W24" s="2"/>
      <c r="X24" s="4"/>
      <c r="Y24" s="2"/>
    </row>
    <row r="25" spans="1:25" ht="13.2" customHeight="1" x14ac:dyDescent="0.25">
      <c r="A25" s="71" t="s">
        <v>78</v>
      </c>
      <c r="B25" s="110">
        <v>45092</v>
      </c>
      <c r="C25" s="90">
        <v>5.61</v>
      </c>
      <c r="D25" s="13">
        <v>0</v>
      </c>
      <c r="E25" s="14">
        <v>0</v>
      </c>
      <c r="F25" s="14">
        <v>20.3</v>
      </c>
      <c r="G25" s="14">
        <v>79.7</v>
      </c>
      <c r="H25" s="15">
        <v>0</v>
      </c>
      <c r="I25" s="63"/>
      <c r="J25" s="14"/>
      <c r="K25" s="130">
        <v>1016</v>
      </c>
      <c r="L25" s="66">
        <f t="shared" si="0"/>
        <v>42.75</v>
      </c>
      <c r="M25" s="62">
        <v>47.34</v>
      </c>
      <c r="N25" s="62">
        <f t="shared" si="1"/>
        <v>43.180000000000007</v>
      </c>
      <c r="O25" s="68">
        <v>1.45</v>
      </c>
      <c r="P25" s="62">
        <v>6.04</v>
      </c>
      <c r="Q25" s="57">
        <f t="shared" si="2"/>
        <v>0.42999999999999972</v>
      </c>
      <c r="R25" s="188"/>
      <c r="T25" s="2"/>
      <c r="U25" s="2"/>
      <c r="V25" s="2"/>
      <c r="W25" s="2"/>
      <c r="X25" s="4"/>
      <c r="Y25" s="2"/>
    </row>
    <row r="26" spans="1:25" ht="13.2" customHeight="1" x14ac:dyDescent="0.25">
      <c r="A26" s="71" t="s">
        <v>79</v>
      </c>
      <c r="B26" s="110">
        <v>45092</v>
      </c>
      <c r="C26" s="150">
        <v>7.46</v>
      </c>
      <c r="D26" s="13">
        <v>0</v>
      </c>
      <c r="E26" s="14">
        <v>0</v>
      </c>
      <c r="F26" s="14">
        <v>20.5</v>
      </c>
      <c r="G26" s="14">
        <v>79.5</v>
      </c>
      <c r="H26" s="15">
        <v>1</v>
      </c>
      <c r="I26" s="63"/>
      <c r="J26" s="14"/>
      <c r="K26" s="130">
        <v>1016</v>
      </c>
      <c r="L26" s="66">
        <f t="shared" si="0"/>
        <v>34.04</v>
      </c>
      <c r="M26" s="62">
        <v>44.94</v>
      </c>
      <c r="N26" s="62">
        <f t="shared" si="1"/>
        <v>38.76</v>
      </c>
      <c r="O26" s="68">
        <v>1.28</v>
      </c>
      <c r="P26" s="62">
        <v>12.18</v>
      </c>
      <c r="Q26" s="57">
        <f t="shared" si="2"/>
        <v>4.72</v>
      </c>
      <c r="R26" s="188"/>
      <c r="T26" s="2"/>
      <c r="U26" s="2"/>
      <c r="V26" s="2"/>
      <c r="W26" s="2"/>
      <c r="X26" s="4"/>
      <c r="Y26" s="2"/>
    </row>
    <row r="27" spans="1:25" ht="13.2" customHeight="1" x14ac:dyDescent="0.25">
      <c r="A27" s="162" t="s">
        <v>104</v>
      </c>
      <c r="B27" s="110">
        <v>45092</v>
      </c>
      <c r="C27" s="90">
        <v>9.76</v>
      </c>
      <c r="D27" s="13">
        <v>0</v>
      </c>
      <c r="E27" s="14">
        <v>0</v>
      </c>
      <c r="F27" s="14">
        <v>20.399999999999999</v>
      </c>
      <c r="G27" s="14">
        <v>79.599999999999994</v>
      </c>
      <c r="H27" s="15">
        <v>0</v>
      </c>
      <c r="I27" s="63"/>
      <c r="J27" s="14"/>
      <c r="K27" s="130">
        <v>1016</v>
      </c>
      <c r="L27" s="66">
        <f t="shared" si="0"/>
        <v>35.86</v>
      </c>
      <c r="M27" s="62">
        <v>45.57</v>
      </c>
      <c r="N27" s="62">
        <f t="shared" si="1"/>
        <v>37.21</v>
      </c>
      <c r="O27" s="68">
        <v>1.4</v>
      </c>
      <c r="P27" s="62">
        <v>11.11</v>
      </c>
      <c r="Q27" s="57">
        <f t="shared" si="2"/>
        <v>1.3499999999999996</v>
      </c>
      <c r="R27" s="188"/>
      <c r="T27" s="2"/>
      <c r="U27" s="2"/>
      <c r="V27" s="2"/>
      <c r="W27" s="2"/>
      <c r="X27" s="4"/>
      <c r="Y27" s="2"/>
    </row>
    <row r="28" spans="1:25" ht="13.2" customHeight="1" x14ac:dyDescent="0.25">
      <c r="A28" s="162" t="s">
        <v>109</v>
      </c>
      <c r="B28" s="110">
        <v>45092</v>
      </c>
      <c r="C28" s="168">
        <v>6.95</v>
      </c>
      <c r="D28" s="13">
        <v>0</v>
      </c>
      <c r="E28" s="14">
        <v>0</v>
      </c>
      <c r="F28" s="14">
        <v>20.2</v>
      </c>
      <c r="G28" s="14">
        <v>79.3</v>
      </c>
      <c r="H28" s="15">
        <v>0</v>
      </c>
      <c r="I28" s="63"/>
      <c r="J28" s="14"/>
      <c r="K28" s="130">
        <v>1016</v>
      </c>
      <c r="L28" s="66"/>
      <c r="M28" s="62"/>
      <c r="N28" s="62"/>
      <c r="O28" s="68"/>
      <c r="P28" s="62"/>
      <c r="Q28" s="57"/>
      <c r="R28" s="188"/>
      <c r="T28" s="2"/>
      <c r="U28" s="2"/>
      <c r="V28" s="2"/>
      <c r="W28" s="2"/>
      <c r="X28" s="4"/>
      <c r="Y28" s="2"/>
    </row>
    <row r="29" spans="1:25" ht="13.2" customHeight="1" x14ac:dyDescent="0.25">
      <c r="A29" s="162" t="s">
        <v>108</v>
      </c>
      <c r="B29" s="163">
        <v>45092</v>
      </c>
      <c r="C29" s="164">
        <v>12.58</v>
      </c>
      <c r="D29" s="13">
        <v>0</v>
      </c>
      <c r="E29" s="14">
        <v>0</v>
      </c>
      <c r="F29" s="14">
        <v>20.399999999999999</v>
      </c>
      <c r="G29" s="14">
        <v>79.599999999999994</v>
      </c>
      <c r="H29" s="15">
        <v>0</v>
      </c>
      <c r="I29" s="63"/>
      <c r="J29" s="14"/>
      <c r="K29" s="130">
        <v>1016</v>
      </c>
      <c r="L29" s="66"/>
      <c r="M29" s="166"/>
      <c r="N29" s="62"/>
      <c r="O29" s="167"/>
      <c r="P29" s="166"/>
      <c r="Q29" s="57"/>
      <c r="R29" s="188"/>
      <c r="T29" s="2"/>
      <c r="U29" s="2"/>
      <c r="V29" s="2"/>
      <c r="W29" s="2"/>
      <c r="X29" s="4"/>
      <c r="Y29" s="2"/>
    </row>
    <row r="30" spans="1:25" ht="13.2" customHeight="1" x14ac:dyDescent="0.25">
      <c r="A30" s="162" t="s">
        <v>107</v>
      </c>
      <c r="B30" s="163">
        <v>45092</v>
      </c>
      <c r="C30" s="164">
        <v>10.62</v>
      </c>
      <c r="D30" s="13">
        <v>0</v>
      </c>
      <c r="E30" s="14">
        <v>0</v>
      </c>
      <c r="F30" s="14">
        <v>20.5</v>
      </c>
      <c r="G30" s="14">
        <v>79.5</v>
      </c>
      <c r="H30" s="15">
        <v>0</v>
      </c>
      <c r="I30" s="63"/>
      <c r="J30" s="14"/>
      <c r="K30" s="130">
        <v>1016</v>
      </c>
      <c r="L30" s="66"/>
      <c r="M30" s="166"/>
      <c r="N30" s="62"/>
      <c r="O30" s="167"/>
      <c r="P30" s="166"/>
      <c r="Q30" s="57"/>
      <c r="R30" s="188"/>
      <c r="T30" s="2"/>
      <c r="U30" s="2"/>
      <c r="V30" s="2"/>
      <c r="W30" s="2"/>
      <c r="X30" s="4"/>
      <c r="Y30" s="2"/>
    </row>
    <row r="31" spans="1:25" ht="13.2" customHeight="1" x14ac:dyDescent="0.25">
      <c r="A31" s="162" t="s">
        <v>106</v>
      </c>
      <c r="B31" s="163">
        <v>45092</v>
      </c>
      <c r="C31" s="164">
        <v>7</v>
      </c>
      <c r="D31" s="13">
        <v>0</v>
      </c>
      <c r="E31" s="14">
        <v>0</v>
      </c>
      <c r="F31" s="14">
        <v>20.399999999999999</v>
      </c>
      <c r="G31" s="14">
        <v>79.8</v>
      </c>
      <c r="H31" s="15">
        <v>0</v>
      </c>
      <c r="I31" s="63"/>
      <c r="J31" s="14"/>
      <c r="K31" s="130">
        <v>1016</v>
      </c>
      <c r="L31" s="66"/>
      <c r="M31" s="166"/>
      <c r="N31" s="62"/>
      <c r="O31" s="167"/>
      <c r="P31" s="166"/>
      <c r="Q31" s="57"/>
      <c r="R31" s="188"/>
      <c r="T31" s="2"/>
      <c r="U31" s="2"/>
      <c r="V31" s="2"/>
      <c r="W31" s="2"/>
      <c r="X31" s="4"/>
      <c r="Y31" s="2"/>
    </row>
    <row r="32" spans="1:25" ht="13.2" customHeight="1" x14ac:dyDescent="0.25">
      <c r="A32" s="162" t="s">
        <v>105</v>
      </c>
      <c r="B32" s="163">
        <v>45092</v>
      </c>
      <c r="C32" s="164">
        <v>8.93</v>
      </c>
      <c r="D32" s="13">
        <v>0</v>
      </c>
      <c r="E32" s="14">
        <v>0</v>
      </c>
      <c r="F32" s="14">
        <v>20.399999999999999</v>
      </c>
      <c r="G32" s="14">
        <v>79.599999999999994</v>
      </c>
      <c r="H32" s="15">
        <v>0</v>
      </c>
      <c r="I32" s="63"/>
      <c r="J32" s="14"/>
      <c r="K32" s="130">
        <v>1016</v>
      </c>
      <c r="L32" s="66"/>
      <c r="M32" s="166"/>
      <c r="N32" s="62"/>
      <c r="O32" s="167"/>
      <c r="P32" s="166"/>
      <c r="Q32" s="57"/>
      <c r="R32" s="188"/>
      <c r="T32" s="2"/>
      <c r="U32" s="2"/>
      <c r="V32" s="2"/>
      <c r="W32" s="2"/>
      <c r="X32" s="4"/>
      <c r="Y32" s="2"/>
    </row>
    <row r="33" spans="1:26" ht="13.2" customHeight="1" thickBot="1" x14ac:dyDescent="0.3">
      <c r="A33" s="72" t="s">
        <v>110</v>
      </c>
      <c r="B33" s="111"/>
      <c r="C33" s="91"/>
      <c r="D33" s="201" t="s">
        <v>89</v>
      </c>
      <c r="E33" s="202"/>
      <c r="F33" s="202"/>
      <c r="G33" s="202"/>
      <c r="H33" s="202"/>
      <c r="I33" s="202"/>
      <c r="J33" s="202"/>
      <c r="K33" s="203"/>
      <c r="L33" s="175"/>
      <c r="M33" s="64"/>
      <c r="N33" s="64"/>
      <c r="O33" s="69"/>
      <c r="P33" s="64"/>
      <c r="Q33" s="176"/>
      <c r="R33" s="189"/>
      <c r="T33" s="2"/>
      <c r="U33" s="2"/>
      <c r="V33" s="2"/>
      <c r="W33" s="2"/>
      <c r="X33" s="4"/>
      <c r="Y33" s="2"/>
    </row>
    <row r="34" spans="1:26" ht="27" thickBot="1" x14ac:dyDescent="0.3">
      <c r="A34" s="242" t="s">
        <v>48</v>
      </c>
      <c r="B34" s="243"/>
      <c r="C34" s="243"/>
      <c r="D34" s="180" t="s">
        <v>118</v>
      </c>
      <c r="E34" s="42" t="s">
        <v>49</v>
      </c>
      <c r="F34" s="42" t="s">
        <v>49</v>
      </c>
      <c r="G34" s="42"/>
      <c r="H34" s="42" t="s">
        <v>49</v>
      </c>
      <c r="I34" s="42"/>
      <c r="J34" s="42"/>
      <c r="K34" s="94"/>
      <c r="L34" s="195"/>
      <c r="M34" s="196"/>
      <c r="N34" s="196"/>
      <c r="O34" s="196"/>
      <c r="P34" s="196"/>
      <c r="Q34" s="197"/>
      <c r="R34" s="191" t="s">
        <v>8</v>
      </c>
      <c r="T34" s="2"/>
      <c r="U34" s="2"/>
      <c r="V34" s="2"/>
      <c r="W34" s="2"/>
      <c r="X34" s="4"/>
      <c r="Y34" s="2"/>
    </row>
    <row r="35" spans="1:26" ht="13.2" customHeight="1" x14ac:dyDescent="0.25">
      <c r="A35" s="73" t="s">
        <v>55</v>
      </c>
      <c r="B35" s="124">
        <v>45092</v>
      </c>
      <c r="C35" s="123">
        <v>14.41</v>
      </c>
      <c r="D35" s="26">
        <v>0</v>
      </c>
      <c r="E35" s="27">
        <v>0.2</v>
      </c>
      <c r="F35" s="27">
        <v>21.5</v>
      </c>
      <c r="G35" s="27">
        <v>78.3</v>
      </c>
      <c r="H35" s="28">
        <v>1</v>
      </c>
      <c r="I35" s="29">
        <v>-0.03</v>
      </c>
      <c r="J35" s="27">
        <v>0.2</v>
      </c>
      <c r="K35" s="132">
        <v>1016</v>
      </c>
      <c r="L35" s="118">
        <f>M35-(P35-O35)</f>
        <v>32.06</v>
      </c>
      <c r="M35" s="119">
        <v>56.4</v>
      </c>
      <c r="N35" s="137">
        <f>M35-(C35-O35)</f>
        <v>42.44</v>
      </c>
      <c r="O35" s="119">
        <v>0.45</v>
      </c>
      <c r="P35" s="122">
        <v>24.79</v>
      </c>
      <c r="Q35" s="120">
        <f>P35-C35</f>
        <v>10.379999999999999</v>
      </c>
      <c r="R35" s="191"/>
      <c r="S35" s="3"/>
      <c r="T35" s="2"/>
      <c r="U35" s="2"/>
      <c r="V35" s="2"/>
      <c r="W35" s="2"/>
      <c r="X35" s="2"/>
      <c r="Y35" s="4"/>
      <c r="Z35" s="2"/>
    </row>
    <row r="36" spans="1:26" ht="13.2" customHeight="1" x14ac:dyDescent="0.25">
      <c r="A36" s="17" t="s">
        <v>17</v>
      </c>
      <c r="B36" s="103">
        <v>45092</v>
      </c>
      <c r="C36" s="97">
        <v>8.7200000000000006</v>
      </c>
      <c r="D36" s="26">
        <v>0</v>
      </c>
      <c r="E36" s="27">
        <v>0.2</v>
      </c>
      <c r="F36" s="27">
        <v>21.3</v>
      </c>
      <c r="G36" s="27">
        <v>78.599999999999994</v>
      </c>
      <c r="H36" s="28">
        <v>1</v>
      </c>
      <c r="I36" s="29">
        <v>-0.09</v>
      </c>
      <c r="J36" s="27">
        <v>0.2</v>
      </c>
      <c r="K36" s="132">
        <v>1016</v>
      </c>
      <c r="L36" s="23">
        <f>M36-(P36-O36)</f>
        <v>33.265000000000001</v>
      </c>
      <c r="M36" s="20">
        <v>56.594999999999999</v>
      </c>
      <c r="N36" s="138">
        <f>M36-(C36-O36)</f>
        <v>48.324999999999996</v>
      </c>
      <c r="O36" s="20">
        <v>0.45</v>
      </c>
      <c r="P36" s="18">
        <v>23.78</v>
      </c>
      <c r="Q36" s="21">
        <f>P36-C36</f>
        <v>15.06</v>
      </c>
      <c r="R36" s="191"/>
      <c r="S36" s="3"/>
      <c r="T36" s="2"/>
      <c r="U36" s="2"/>
      <c r="V36" s="2"/>
      <c r="W36" s="2"/>
      <c r="X36" s="2"/>
      <c r="Y36" s="4"/>
      <c r="Z36" s="2"/>
    </row>
    <row r="37" spans="1:26" ht="13.2" customHeight="1" x14ac:dyDescent="0.25">
      <c r="A37" s="17" t="s">
        <v>18</v>
      </c>
      <c r="B37" s="103">
        <v>45092</v>
      </c>
      <c r="C37" s="97">
        <v>5.29</v>
      </c>
      <c r="D37" s="26">
        <v>0</v>
      </c>
      <c r="E37" s="27">
        <v>2.1</v>
      </c>
      <c r="F37" s="27">
        <v>19.5</v>
      </c>
      <c r="G37" s="27">
        <v>78.7</v>
      </c>
      <c r="H37" s="28">
        <v>1</v>
      </c>
      <c r="I37" s="29">
        <v>-0.11</v>
      </c>
      <c r="J37" s="27">
        <v>0.2</v>
      </c>
      <c r="K37" s="132">
        <v>1016</v>
      </c>
      <c r="L37" s="23">
        <f t="shared" ref="L37:L79" si="3">M37-(P37-O37)</f>
        <v>-6.01</v>
      </c>
      <c r="M37" s="20"/>
      <c r="N37" s="138">
        <f t="shared" ref="N37:N79" si="4">M37-(C37-O37)</f>
        <v>-4.74</v>
      </c>
      <c r="O37" s="20">
        <v>0.55000000000000004</v>
      </c>
      <c r="P37" s="18">
        <v>6.56</v>
      </c>
      <c r="Q37" s="21">
        <f t="shared" ref="Q37:Q79" si="5">P37-C37</f>
        <v>1.2699999999999996</v>
      </c>
      <c r="R37" s="191"/>
      <c r="S37" s="3"/>
      <c r="T37" s="2"/>
      <c r="U37" s="2"/>
      <c r="V37" s="2"/>
      <c r="W37" s="2"/>
      <c r="X37" s="2"/>
      <c r="Y37" s="4"/>
      <c r="Z37" s="2"/>
    </row>
    <row r="38" spans="1:26" ht="13.2" customHeight="1" x14ac:dyDescent="0.25">
      <c r="A38" s="17" t="s">
        <v>19</v>
      </c>
      <c r="B38" s="103">
        <v>45092</v>
      </c>
      <c r="C38" s="97">
        <v>26.37</v>
      </c>
      <c r="D38" s="26">
        <v>0</v>
      </c>
      <c r="E38" s="27">
        <v>1.9</v>
      </c>
      <c r="F38" s="27">
        <v>18.100000000000001</v>
      </c>
      <c r="G38" s="27">
        <v>80</v>
      </c>
      <c r="H38" s="28">
        <v>1</v>
      </c>
      <c r="I38" s="29">
        <v>-0.05</v>
      </c>
      <c r="J38" s="27">
        <v>0.3</v>
      </c>
      <c r="K38" s="132">
        <v>1016</v>
      </c>
      <c r="L38" s="23">
        <f t="shared" si="3"/>
        <v>31.659999999999997</v>
      </c>
      <c r="M38" s="20">
        <v>61.93</v>
      </c>
      <c r="N38" s="138">
        <f t="shared" si="4"/>
        <v>35.959999999999994</v>
      </c>
      <c r="O38" s="20">
        <v>0.4</v>
      </c>
      <c r="P38" s="18">
        <v>30.67</v>
      </c>
      <c r="Q38" s="21">
        <f t="shared" si="5"/>
        <v>4.3000000000000007</v>
      </c>
      <c r="R38" s="191"/>
      <c r="S38" s="3"/>
      <c r="T38" s="2"/>
      <c r="U38" s="2"/>
      <c r="V38" s="2"/>
      <c r="W38" s="2"/>
      <c r="X38" s="2"/>
      <c r="Y38" s="4"/>
      <c r="Z38" s="2"/>
    </row>
    <row r="39" spans="1:26" ht="13.2" customHeight="1" x14ac:dyDescent="0.25">
      <c r="A39" s="17" t="s">
        <v>14</v>
      </c>
      <c r="B39" s="103">
        <v>45092</v>
      </c>
      <c r="C39" s="97">
        <v>9.09</v>
      </c>
      <c r="D39" s="26">
        <v>0</v>
      </c>
      <c r="E39" s="27">
        <v>0</v>
      </c>
      <c r="F39" s="27">
        <v>21.4</v>
      </c>
      <c r="G39" s="27">
        <v>78.599999999999994</v>
      </c>
      <c r="H39" s="28">
        <v>1</v>
      </c>
      <c r="I39" s="29">
        <v>-7.0000000000000007E-2</v>
      </c>
      <c r="J39" s="27">
        <v>0.1</v>
      </c>
      <c r="K39" s="132">
        <v>1016</v>
      </c>
      <c r="L39" s="23">
        <f t="shared" si="3"/>
        <v>34.369999999999997</v>
      </c>
      <c r="M39" s="20">
        <v>62.41</v>
      </c>
      <c r="N39" s="138">
        <f t="shared" si="4"/>
        <v>53.419999999999995</v>
      </c>
      <c r="O39" s="20">
        <v>0.1</v>
      </c>
      <c r="P39" s="18">
        <v>28.14</v>
      </c>
      <c r="Q39" s="21">
        <f t="shared" si="5"/>
        <v>19.05</v>
      </c>
      <c r="R39" s="191"/>
      <c r="S39" s="3"/>
      <c r="T39" s="2"/>
      <c r="U39" s="2"/>
      <c r="V39" s="2"/>
      <c r="W39" s="2"/>
      <c r="X39" s="2"/>
      <c r="Y39" s="4"/>
      <c r="Z39" s="2"/>
    </row>
    <row r="40" spans="1:26" ht="13.2" customHeight="1" x14ac:dyDescent="0.25">
      <c r="A40" s="17" t="s">
        <v>20</v>
      </c>
      <c r="B40" s="103">
        <v>45092</v>
      </c>
      <c r="C40" s="97">
        <v>6.81</v>
      </c>
      <c r="D40" s="26">
        <v>0</v>
      </c>
      <c r="E40" s="27">
        <v>0.2</v>
      </c>
      <c r="F40" s="27">
        <v>20.8</v>
      </c>
      <c r="G40" s="27">
        <v>79</v>
      </c>
      <c r="H40" s="28">
        <v>1</v>
      </c>
      <c r="I40" s="29">
        <v>-0.09</v>
      </c>
      <c r="J40" s="27">
        <v>0.1</v>
      </c>
      <c r="K40" s="132">
        <v>1016</v>
      </c>
      <c r="L40" s="23">
        <f t="shared" si="3"/>
        <v>51.760000000000005</v>
      </c>
      <c r="M40" s="20">
        <v>62.07</v>
      </c>
      <c r="N40" s="138">
        <f t="shared" si="4"/>
        <v>55.730000000000004</v>
      </c>
      <c r="O40" s="20">
        <v>0.47</v>
      </c>
      <c r="P40" s="18">
        <v>10.78</v>
      </c>
      <c r="Q40" s="21">
        <f t="shared" si="5"/>
        <v>3.9699999999999998</v>
      </c>
      <c r="R40" s="191"/>
      <c r="S40" s="3"/>
      <c r="T40" s="2"/>
      <c r="U40" s="2"/>
      <c r="V40" s="2"/>
      <c r="W40" s="2"/>
      <c r="X40" s="2"/>
      <c r="Y40" s="4"/>
      <c r="Z40" s="2"/>
    </row>
    <row r="41" spans="1:26" ht="13.2" customHeight="1" x14ac:dyDescent="0.25">
      <c r="A41" s="17" t="s">
        <v>21</v>
      </c>
      <c r="B41" s="103">
        <v>45092</v>
      </c>
      <c r="C41" s="97">
        <v>26.96</v>
      </c>
      <c r="D41" s="26">
        <v>0</v>
      </c>
      <c r="E41" s="27">
        <v>0.1</v>
      </c>
      <c r="F41" s="27">
        <v>20.3</v>
      </c>
      <c r="G41" s="27">
        <v>79.5</v>
      </c>
      <c r="H41" s="28">
        <v>1</v>
      </c>
      <c r="I41" s="29">
        <v>7.0000000000000007E-2</v>
      </c>
      <c r="J41" s="27">
        <v>0.2</v>
      </c>
      <c r="K41" s="132">
        <v>1016</v>
      </c>
      <c r="L41" s="23">
        <f t="shared" si="3"/>
        <v>31.69</v>
      </c>
      <c r="M41" s="20">
        <v>62.32</v>
      </c>
      <c r="N41" s="138">
        <f t="shared" si="4"/>
        <v>35.86</v>
      </c>
      <c r="O41" s="20">
        <v>0.5</v>
      </c>
      <c r="P41" s="18">
        <v>31.13</v>
      </c>
      <c r="Q41" s="21">
        <f t="shared" si="5"/>
        <v>4.1699999999999982</v>
      </c>
      <c r="R41" s="191"/>
      <c r="S41" s="3"/>
      <c r="T41" s="2"/>
      <c r="U41" s="2"/>
      <c r="V41" s="2"/>
      <c r="W41" s="2"/>
      <c r="X41" s="2"/>
      <c r="Y41" s="4"/>
      <c r="Z41" s="2"/>
    </row>
    <row r="42" spans="1:26" ht="13.2" customHeight="1" x14ac:dyDescent="0.25">
      <c r="A42" s="17" t="s">
        <v>15</v>
      </c>
      <c r="B42" s="103">
        <v>45092</v>
      </c>
      <c r="C42" s="151">
        <v>21.76</v>
      </c>
      <c r="D42" s="26">
        <v>0</v>
      </c>
      <c r="E42" s="27">
        <v>1</v>
      </c>
      <c r="F42" s="27">
        <v>15.8</v>
      </c>
      <c r="G42" s="27">
        <v>80.5</v>
      </c>
      <c r="H42" s="28">
        <v>1</v>
      </c>
      <c r="I42" s="29">
        <v>-0.25</v>
      </c>
      <c r="J42" s="27">
        <v>0.2</v>
      </c>
      <c r="K42" s="132">
        <v>1016</v>
      </c>
      <c r="L42" s="23">
        <f t="shared" si="3"/>
        <v>32.659999999999997</v>
      </c>
      <c r="M42" s="20">
        <v>62.21</v>
      </c>
      <c r="N42" s="138">
        <f t="shared" si="4"/>
        <v>40.92</v>
      </c>
      <c r="O42" s="20">
        <v>0.47</v>
      </c>
      <c r="P42" s="18">
        <v>30.02</v>
      </c>
      <c r="Q42" s="21">
        <f t="shared" si="5"/>
        <v>8.259999999999998</v>
      </c>
      <c r="R42" s="191"/>
      <c r="S42" s="3"/>
      <c r="T42" s="2"/>
      <c r="U42" s="2"/>
      <c r="V42" s="2"/>
      <c r="W42" s="2"/>
      <c r="X42" s="2"/>
      <c r="Y42" s="4"/>
      <c r="Z42" s="2"/>
    </row>
    <row r="43" spans="1:26" ht="13.2" customHeight="1" x14ac:dyDescent="0.25">
      <c r="A43" s="17" t="s">
        <v>22</v>
      </c>
      <c r="B43" s="103">
        <v>45092</v>
      </c>
      <c r="C43" s="97">
        <v>20.98</v>
      </c>
      <c r="D43" s="26">
        <v>0</v>
      </c>
      <c r="E43" s="27">
        <v>0.5</v>
      </c>
      <c r="F43" s="27">
        <v>21.1</v>
      </c>
      <c r="G43" s="27">
        <v>78.5</v>
      </c>
      <c r="H43" s="28">
        <v>1</v>
      </c>
      <c r="I43" s="29">
        <v>-0.04</v>
      </c>
      <c r="J43" s="27">
        <v>0.2</v>
      </c>
      <c r="K43" s="132">
        <v>1016</v>
      </c>
      <c r="L43" s="23">
        <f t="shared" si="3"/>
        <v>32.549999999999997</v>
      </c>
      <c r="M43" s="20">
        <v>62.39</v>
      </c>
      <c r="N43" s="138">
        <f t="shared" si="4"/>
        <v>41.86</v>
      </c>
      <c r="O43" s="20">
        <v>0.45</v>
      </c>
      <c r="P43" s="18">
        <v>30.29</v>
      </c>
      <c r="Q43" s="21">
        <f t="shared" si="5"/>
        <v>9.3099999999999987</v>
      </c>
      <c r="R43" s="191"/>
      <c r="S43" s="3"/>
      <c r="T43" s="2"/>
      <c r="U43" s="2"/>
      <c r="V43" s="2"/>
      <c r="W43" s="2"/>
      <c r="X43" s="2"/>
      <c r="Y43" s="4"/>
      <c r="Z43" s="2"/>
    </row>
    <row r="44" spans="1:26" ht="13.2" customHeight="1" x14ac:dyDescent="0.25">
      <c r="A44" s="17" t="s">
        <v>23</v>
      </c>
      <c r="B44" s="103">
        <v>45092</v>
      </c>
      <c r="C44" s="97">
        <v>15.99</v>
      </c>
      <c r="D44" s="26">
        <v>0</v>
      </c>
      <c r="E44" s="27">
        <v>1.1000000000000001</v>
      </c>
      <c r="F44" s="27">
        <v>18.8</v>
      </c>
      <c r="G44" s="27">
        <v>79.7</v>
      </c>
      <c r="H44" s="28">
        <v>1</v>
      </c>
      <c r="I44" s="29">
        <v>-0.05</v>
      </c>
      <c r="J44" s="27">
        <v>0.2</v>
      </c>
      <c r="K44" s="132">
        <v>1016</v>
      </c>
      <c r="L44" s="23">
        <f t="shared" si="3"/>
        <v>35.139999999999993</v>
      </c>
      <c r="M44" s="20">
        <v>64.069999999999993</v>
      </c>
      <c r="N44" s="138">
        <f t="shared" si="4"/>
        <v>48.47999999999999</v>
      </c>
      <c r="O44" s="20">
        <v>0.4</v>
      </c>
      <c r="P44" s="18">
        <v>29.33</v>
      </c>
      <c r="Q44" s="21">
        <f t="shared" si="5"/>
        <v>13.339999999999998</v>
      </c>
      <c r="R44" s="191"/>
      <c r="S44" s="3"/>
      <c r="T44" s="2"/>
      <c r="U44" s="2"/>
      <c r="V44" s="2"/>
      <c r="W44" s="2"/>
      <c r="X44" s="2"/>
      <c r="Y44" s="4"/>
      <c r="Z44" s="2"/>
    </row>
    <row r="45" spans="1:26" ht="13.2" customHeight="1" x14ac:dyDescent="0.25">
      <c r="A45" s="17" t="s">
        <v>24</v>
      </c>
      <c r="B45" s="103">
        <v>45092</v>
      </c>
      <c r="C45" s="100">
        <v>22.21</v>
      </c>
      <c r="D45" s="26">
        <v>0</v>
      </c>
      <c r="E45" s="27">
        <v>0.7</v>
      </c>
      <c r="F45" s="27">
        <v>14.9</v>
      </c>
      <c r="G45" s="27">
        <v>84.8</v>
      </c>
      <c r="H45" s="28">
        <v>1</v>
      </c>
      <c r="I45" s="29">
        <v>-7.0000000000000007E-2</v>
      </c>
      <c r="J45" s="27">
        <v>0.2</v>
      </c>
      <c r="K45" s="132">
        <v>1016</v>
      </c>
      <c r="L45" s="23">
        <f t="shared" si="3"/>
        <v>33.72</v>
      </c>
      <c r="M45" s="20">
        <v>63.14</v>
      </c>
      <c r="N45" s="138">
        <f t="shared" si="4"/>
        <v>41.43</v>
      </c>
      <c r="O45" s="20">
        <v>0.5</v>
      </c>
      <c r="P45" s="18">
        <v>29.92</v>
      </c>
      <c r="Q45" s="21">
        <f t="shared" si="5"/>
        <v>7.7100000000000009</v>
      </c>
      <c r="R45" s="191"/>
      <c r="S45" s="3"/>
      <c r="T45" s="2"/>
      <c r="U45" s="2"/>
      <c r="V45" s="2"/>
      <c r="W45" s="2"/>
      <c r="X45" s="2"/>
      <c r="Y45" s="4"/>
      <c r="Z45" s="2"/>
    </row>
    <row r="46" spans="1:26" ht="13.2" customHeight="1" x14ac:dyDescent="0.25">
      <c r="A46" s="17" t="s">
        <v>16</v>
      </c>
      <c r="B46" s="103">
        <v>45092</v>
      </c>
      <c r="C46" s="98">
        <v>14.89</v>
      </c>
      <c r="D46" s="26">
        <v>0</v>
      </c>
      <c r="E46" s="27">
        <v>0</v>
      </c>
      <c r="F46" s="27">
        <v>22</v>
      </c>
      <c r="G46" s="27">
        <v>78</v>
      </c>
      <c r="H46" s="28">
        <v>1</v>
      </c>
      <c r="I46" s="29"/>
      <c r="J46" s="27"/>
      <c r="K46" s="132">
        <v>1016</v>
      </c>
      <c r="L46" s="23">
        <f t="shared" si="3"/>
        <v>33.94</v>
      </c>
      <c r="M46" s="20">
        <v>64.61</v>
      </c>
      <c r="N46" s="138">
        <f t="shared" si="4"/>
        <v>50.17</v>
      </c>
      <c r="O46" s="20">
        <v>0.45</v>
      </c>
      <c r="P46" s="18">
        <v>31.12</v>
      </c>
      <c r="Q46" s="21">
        <f t="shared" si="5"/>
        <v>16.23</v>
      </c>
      <c r="R46" s="191"/>
      <c r="S46" s="3"/>
      <c r="T46" s="2"/>
      <c r="U46" s="2"/>
      <c r="V46" s="2"/>
      <c r="W46" s="2"/>
      <c r="X46" s="2"/>
      <c r="Y46" s="4"/>
      <c r="Z46" s="2"/>
    </row>
    <row r="47" spans="1:26" ht="13.2" customHeight="1" x14ac:dyDescent="0.25">
      <c r="A47" s="17" t="s">
        <v>25</v>
      </c>
      <c r="B47" s="125">
        <v>45092</v>
      </c>
      <c r="C47" s="104">
        <v>19.059999999999999</v>
      </c>
      <c r="D47" s="113">
        <v>0</v>
      </c>
      <c r="E47" s="114">
        <v>6.3</v>
      </c>
      <c r="F47" s="114">
        <v>6.9</v>
      </c>
      <c r="G47" s="114">
        <v>86.8</v>
      </c>
      <c r="H47" s="115">
        <v>2</v>
      </c>
      <c r="I47" s="116">
        <v>-0.16</v>
      </c>
      <c r="J47" s="114">
        <v>0.1</v>
      </c>
      <c r="K47" s="133">
        <v>1016</v>
      </c>
      <c r="L47" s="23">
        <f t="shared" si="3"/>
        <v>33.549999999999997</v>
      </c>
      <c r="M47" s="112">
        <v>65.209999999999994</v>
      </c>
      <c r="N47" s="138">
        <f t="shared" si="4"/>
        <v>46.649999999999991</v>
      </c>
      <c r="O47" s="20">
        <v>0.5</v>
      </c>
      <c r="P47" s="18">
        <v>32.159999999999997</v>
      </c>
      <c r="Q47" s="21">
        <f t="shared" si="5"/>
        <v>13.099999999999998</v>
      </c>
      <c r="R47" s="191"/>
      <c r="S47" s="3"/>
      <c r="T47" s="2"/>
      <c r="U47" s="2"/>
      <c r="V47" s="2"/>
      <c r="W47" s="2"/>
      <c r="X47" s="2"/>
      <c r="Y47" s="4"/>
      <c r="Z47" s="2"/>
    </row>
    <row r="48" spans="1:26" ht="13.2" customHeight="1" x14ac:dyDescent="0.25">
      <c r="A48" s="17" t="s">
        <v>26</v>
      </c>
      <c r="B48" s="103">
        <v>45092</v>
      </c>
      <c r="C48" s="97">
        <v>28.12</v>
      </c>
      <c r="D48" s="26">
        <v>0</v>
      </c>
      <c r="E48" s="27">
        <v>0.5</v>
      </c>
      <c r="F48" s="27">
        <v>18.600000000000001</v>
      </c>
      <c r="G48" s="27">
        <v>81.099999999999994</v>
      </c>
      <c r="H48" s="28">
        <v>1</v>
      </c>
      <c r="I48" s="29">
        <v>0.04</v>
      </c>
      <c r="J48" s="27">
        <v>0.2</v>
      </c>
      <c r="K48" s="132">
        <v>1016</v>
      </c>
      <c r="L48" s="23">
        <f t="shared" si="3"/>
        <v>28.069999999999993</v>
      </c>
      <c r="M48" s="20">
        <v>67.44</v>
      </c>
      <c r="N48" s="138">
        <f t="shared" si="4"/>
        <v>39.72999999999999</v>
      </c>
      <c r="O48" s="20">
        <v>0.40999999999999659</v>
      </c>
      <c r="P48" s="18">
        <v>39.78</v>
      </c>
      <c r="Q48" s="21">
        <f t="shared" si="5"/>
        <v>11.66</v>
      </c>
      <c r="R48" s="191"/>
      <c r="S48" s="3"/>
      <c r="W48" s="2"/>
      <c r="X48" s="2"/>
      <c r="Y48" s="4"/>
      <c r="Z48" s="2"/>
    </row>
    <row r="49" spans="1:26" ht="13.2" customHeight="1" x14ac:dyDescent="0.25">
      <c r="A49" s="73" t="s">
        <v>56</v>
      </c>
      <c r="B49" s="124">
        <v>45092</v>
      </c>
      <c r="C49" s="97">
        <v>30.52</v>
      </c>
      <c r="D49" s="113">
        <v>0</v>
      </c>
      <c r="E49" s="114">
        <v>0</v>
      </c>
      <c r="F49" s="114">
        <v>21.7</v>
      </c>
      <c r="G49" s="114">
        <v>78.400000000000006</v>
      </c>
      <c r="H49" s="115">
        <v>2</v>
      </c>
      <c r="I49" s="116">
        <v>-0.09</v>
      </c>
      <c r="J49" s="114">
        <v>0.2</v>
      </c>
      <c r="K49" s="133">
        <v>1016</v>
      </c>
      <c r="L49" s="23">
        <f t="shared" si="3"/>
        <v>33.839999999999996</v>
      </c>
      <c r="M49" s="20">
        <v>69.66</v>
      </c>
      <c r="N49" s="138">
        <f t="shared" si="4"/>
        <v>39.14</v>
      </c>
      <c r="O49" s="20">
        <v>0</v>
      </c>
      <c r="P49" s="18">
        <v>35.82</v>
      </c>
      <c r="Q49" s="21">
        <f t="shared" si="5"/>
        <v>5.3000000000000007</v>
      </c>
      <c r="R49" s="191"/>
      <c r="S49" s="3"/>
      <c r="T49" s="2"/>
      <c r="U49" s="2"/>
      <c r="V49" s="3"/>
      <c r="W49" s="2"/>
      <c r="X49" s="2"/>
      <c r="Y49" s="4"/>
      <c r="Z49" s="2"/>
    </row>
    <row r="50" spans="1:26" ht="13.2" customHeight="1" x14ac:dyDescent="0.25">
      <c r="A50" s="17" t="s">
        <v>27</v>
      </c>
      <c r="B50" s="103">
        <v>45092</v>
      </c>
      <c r="C50" s="97">
        <v>28.64</v>
      </c>
      <c r="D50" s="26">
        <v>0</v>
      </c>
      <c r="E50" s="27">
        <v>0</v>
      </c>
      <c r="F50" s="27">
        <v>21.6</v>
      </c>
      <c r="G50" s="27">
        <v>78.400000000000006</v>
      </c>
      <c r="H50" s="28">
        <v>1</v>
      </c>
      <c r="I50" s="29">
        <v>0.02</v>
      </c>
      <c r="J50" s="27">
        <v>0.2</v>
      </c>
      <c r="K50" s="132">
        <v>1016</v>
      </c>
      <c r="L50" s="23">
        <f t="shared" si="3"/>
        <v>29.619999999999997</v>
      </c>
      <c r="M50" s="20">
        <v>69.7</v>
      </c>
      <c r="N50" s="138">
        <f t="shared" si="4"/>
        <v>41.379999999999995</v>
      </c>
      <c r="O50" s="20">
        <v>0.31999999999999318</v>
      </c>
      <c r="P50" s="18">
        <v>40.4</v>
      </c>
      <c r="Q50" s="21">
        <f t="shared" si="5"/>
        <v>11.759999999999998</v>
      </c>
      <c r="R50" s="191"/>
      <c r="S50" s="3"/>
      <c r="T50" s="2"/>
      <c r="U50" s="2"/>
      <c r="V50" s="3"/>
      <c r="W50" s="2"/>
      <c r="X50" s="2"/>
      <c r="Y50" s="4"/>
      <c r="Z50" s="2"/>
    </row>
    <row r="51" spans="1:26" ht="13.2" customHeight="1" x14ac:dyDescent="0.25">
      <c r="A51" s="17" t="s">
        <v>28</v>
      </c>
      <c r="B51" s="103">
        <v>45092</v>
      </c>
      <c r="C51" s="97">
        <v>26.54</v>
      </c>
      <c r="D51" s="26">
        <v>0</v>
      </c>
      <c r="E51" s="27">
        <v>0.1</v>
      </c>
      <c r="F51" s="27">
        <v>21.3</v>
      </c>
      <c r="G51" s="27">
        <v>78.7</v>
      </c>
      <c r="H51" s="28">
        <v>0</v>
      </c>
      <c r="I51" s="29">
        <v>-0.47</v>
      </c>
      <c r="J51" s="27">
        <v>0.2</v>
      </c>
      <c r="K51" s="132">
        <v>1016</v>
      </c>
      <c r="L51" s="23">
        <f t="shared" si="3"/>
        <v>30.25</v>
      </c>
      <c r="M51" s="20">
        <v>69.95</v>
      </c>
      <c r="N51" s="138">
        <f t="shared" si="4"/>
        <v>43.74</v>
      </c>
      <c r="O51" s="20">
        <v>0.32999999999999829</v>
      </c>
      <c r="P51" s="18">
        <v>40.03</v>
      </c>
      <c r="Q51" s="21">
        <f t="shared" si="5"/>
        <v>13.490000000000002</v>
      </c>
      <c r="R51" s="191"/>
      <c r="S51" s="3"/>
      <c r="T51" s="2"/>
      <c r="U51" s="2"/>
      <c r="V51" s="3"/>
      <c r="W51" s="2"/>
      <c r="X51" s="2"/>
      <c r="Y51" s="4"/>
      <c r="Z51" s="2"/>
    </row>
    <row r="52" spans="1:26" ht="13.2" customHeight="1" x14ac:dyDescent="0.25">
      <c r="A52" s="17" t="s">
        <v>29</v>
      </c>
      <c r="B52" s="103">
        <v>45092</v>
      </c>
      <c r="C52" s="97">
        <v>9.25</v>
      </c>
      <c r="D52" s="26">
        <v>0</v>
      </c>
      <c r="E52" s="27">
        <v>2.2000000000000002</v>
      </c>
      <c r="F52" s="27">
        <v>18.2</v>
      </c>
      <c r="G52" s="27">
        <v>80.400000000000006</v>
      </c>
      <c r="H52" s="28">
        <v>1</v>
      </c>
      <c r="I52" s="29"/>
      <c r="J52" s="27"/>
      <c r="K52" s="132">
        <v>1016</v>
      </c>
      <c r="L52" s="23">
        <f t="shared" si="3"/>
        <v>31.889999999999993</v>
      </c>
      <c r="M52" s="20">
        <v>75.459999999999994</v>
      </c>
      <c r="N52" s="138">
        <f t="shared" si="4"/>
        <v>66.809999999999988</v>
      </c>
      <c r="O52" s="20">
        <v>0.60000000000000009</v>
      </c>
      <c r="P52" s="18">
        <v>44.17</v>
      </c>
      <c r="Q52" s="21">
        <f t="shared" si="5"/>
        <v>34.92</v>
      </c>
      <c r="R52" s="191"/>
      <c r="S52" s="3"/>
      <c r="T52" s="2"/>
      <c r="U52" s="2"/>
      <c r="V52" s="3"/>
      <c r="W52" s="2"/>
      <c r="X52" s="2"/>
      <c r="Y52" s="4"/>
      <c r="Z52" s="2"/>
    </row>
    <row r="53" spans="1:26" ht="13.2" customHeight="1" x14ac:dyDescent="0.25">
      <c r="A53" s="17" t="s">
        <v>30</v>
      </c>
      <c r="B53" s="103">
        <v>45092</v>
      </c>
      <c r="C53" s="97">
        <v>28.05</v>
      </c>
      <c r="D53" s="26">
        <v>0</v>
      </c>
      <c r="E53" s="27">
        <v>0</v>
      </c>
      <c r="F53" s="27">
        <v>21.2</v>
      </c>
      <c r="G53" s="27">
        <v>78.8</v>
      </c>
      <c r="H53" s="28">
        <v>3</v>
      </c>
      <c r="I53" s="29">
        <v>0.03</v>
      </c>
      <c r="J53" s="27">
        <v>0.2</v>
      </c>
      <c r="K53" s="132">
        <v>1016</v>
      </c>
      <c r="L53" s="23">
        <f t="shared" si="3"/>
        <v>29.220000000000006</v>
      </c>
      <c r="M53" s="20">
        <v>69.2</v>
      </c>
      <c r="N53" s="138">
        <f t="shared" si="4"/>
        <v>41.600000000000009</v>
      </c>
      <c r="O53" s="20">
        <v>0.45000000000000284</v>
      </c>
      <c r="P53" s="18">
        <v>40.43</v>
      </c>
      <c r="Q53" s="21">
        <f t="shared" si="5"/>
        <v>12.379999999999999</v>
      </c>
      <c r="R53" s="191"/>
      <c r="S53" s="3"/>
      <c r="T53" s="2"/>
      <c r="U53" s="2"/>
      <c r="V53" s="3"/>
      <c r="W53" s="2"/>
      <c r="X53" s="2"/>
      <c r="Y53" s="4"/>
      <c r="Z53" s="2"/>
    </row>
    <row r="54" spans="1:26" ht="13.2" customHeight="1" x14ac:dyDescent="0.25">
      <c r="A54" s="17" t="s">
        <v>57</v>
      </c>
      <c r="B54" s="124"/>
      <c r="C54" s="97"/>
      <c r="D54" s="26"/>
      <c r="E54" s="27"/>
      <c r="F54" s="28"/>
      <c r="G54" s="27"/>
      <c r="H54" s="28"/>
      <c r="I54" s="29"/>
      <c r="J54" s="27"/>
      <c r="K54" s="132"/>
      <c r="L54" s="23"/>
      <c r="M54" s="20"/>
      <c r="N54" s="138"/>
      <c r="O54" s="20"/>
      <c r="P54" s="18"/>
      <c r="Q54" s="21">
        <f t="shared" si="5"/>
        <v>0</v>
      </c>
      <c r="R54" s="191"/>
      <c r="S54" s="3"/>
      <c r="T54" s="2"/>
      <c r="U54" s="2"/>
      <c r="V54" s="3"/>
      <c r="W54" s="2"/>
      <c r="X54" s="2"/>
      <c r="Y54" s="4"/>
      <c r="Z54" s="2"/>
    </row>
    <row r="55" spans="1:26" ht="13.2" customHeight="1" x14ac:dyDescent="0.3">
      <c r="A55" s="17" t="s">
        <v>113</v>
      </c>
      <c r="B55" s="124">
        <v>45092</v>
      </c>
      <c r="C55" s="97">
        <v>8.17</v>
      </c>
      <c r="D55" s="30">
        <v>0</v>
      </c>
      <c r="E55" s="31">
        <v>6</v>
      </c>
      <c r="F55" s="32">
        <v>5.8</v>
      </c>
      <c r="G55" s="31">
        <v>88.1</v>
      </c>
      <c r="H55" s="141">
        <v>1</v>
      </c>
      <c r="I55" s="33"/>
      <c r="J55" s="31"/>
      <c r="K55" s="134">
        <v>1016</v>
      </c>
      <c r="L55" s="23">
        <f t="shared" si="3"/>
        <v>30.67</v>
      </c>
      <c r="M55" s="20">
        <v>73.28</v>
      </c>
      <c r="N55" s="138">
        <f t="shared" si="4"/>
        <v>65.44</v>
      </c>
      <c r="O55" s="20">
        <v>0.32999999999999829</v>
      </c>
      <c r="P55" s="18">
        <v>42.94</v>
      </c>
      <c r="Q55" s="21">
        <f t="shared" si="5"/>
        <v>34.769999999999996</v>
      </c>
      <c r="R55" s="191"/>
      <c r="S55" s="3"/>
      <c r="T55" s="2"/>
      <c r="U55" s="2"/>
      <c r="V55" s="3"/>
      <c r="W55" s="2"/>
      <c r="X55" s="2"/>
      <c r="Y55" s="4"/>
      <c r="Z55" s="2"/>
    </row>
    <row r="56" spans="1:26" ht="13.2" customHeight="1" x14ac:dyDescent="0.25">
      <c r="A56" s="17" t="s">
        <v>87</v>
      </c>
      <c r="B56" s="103">
        <v>45092</v>
      </c>
      <c r="C56" s="97">
        <v>1.87</v>
      </c>
      <c r="D56" s="30">
        <v>0</v>
      </c>
      <c r="E56" s="31">
        <v>2.9</v>
      </c>
      <c r="F56" s="32">
        <v>15.2</v>
      </c>
      <c r="G56" s="31">
        <v>81.900000000000006</v>
      </c>
      <c r="H56" s="141">
        <v>1</v>
      </c>
      <c r="I56" s="33">
        <v>0.11</v>
      </c>
      <c r="J56" s="31">
        <v>0.4</v>
      </c>
      <c r="K56" s="134">
        <v>1016</v>
      </c>
      <c r="L56" s="177"/>
      <c r="M56" s="20">
        <v>2.14</v>
      </c>
      <c r="N56" s="178"/>
      <c r="O56" s="20"/>
      <c r="P56" s="18"/>
      <c r="Q56" s="179"/>
      <c r="R56" s="191"/>
      <c r="S56" s="3"/>
      <c r="T56" s="2"/>
      <c r="U56" s="2"/>
      <c r="V56" s="3"/>
      <c r="W56" s="2"/>
      <c r="X56" s="2"/>
      <c r="Y56" s="4"/>
      <c r="Z56" s="2"/>
    </row>
    <row r="57" spans="1:26" ht="13.2" customHeight="1" x14ac:dyDescent="0.25">
      <c r="A57" s="17" t="s">
        <v>86</v>
      </c>
      <c r="B57" s="124">
        <v>45092</v>
      </c>
      <c r="C57" s="97">
        <v>5.26</v>
      </c>
      <c r="D57" s="30">
        <v>0</v>
      </c>
      <c r="E57" s="31">
        <v>3.3</v>
      </c>
      <c r="F57" s="32">
        <v>12.6</v>
      </c>
      <c r="G57" s="31">
        <v>83.1</v>
      </c>
      <c r="H57" s="141">
        <v>2</v>
      </c>
      <c r="I57" s="33">
        <v>-0.49</v>
      </c>
      <c r="J57" s="31">
        <v>0.2</v>
      </c>
      <c r="K57" s="134">
        <v>1016</v>
      </c>
      <c r="L57" s="177"/>
      <c r="M57" s="20"/>
      <c r="N57" s="178"/>
      <c r="O57" s="20"/>
      <c r="P57" s="18"/>
      <c r="Q57" s="179"/>
      <c r="R57" s="191"/>
      <c r="S57" s="3"/>
      <c r="T57" s="2"/>
      <c r="U57" s="2"/>
      <c r="V57" s="3"/>
      <c r="W57" s="2"/>
      <c r="X57" s="2"/>
      <c r="Y57" s="4"/>
      <c r="Z57" s="2"/>
    </row>
    <row r="58" spans="1:26" ht="13.2" customHeight="1" x14ac:dyDescent="0.3">
      <c r="A58" s="17" t="s">
        <v>114</v>
      </c>
      <c r="B58" s="124">
        <v>45092</v>
      </c>
      <c r="C58" s="97">
        <v>15.17</v>
      </c>
      <c r="D58" s="113">
        <v>0.2</v>
      </c>
      <c r="E58" s="114">
        <v>1.8</v>
      </c>
      <c r="F58" s="114">
        <v>16.899999999999999</v>
      </c>
      <c r="G58" s="114">
        <v>81.2</v>
      </c>
      <c r="H58" s="115">
        <v>1</v>
      </c>
      <c r="I58" s="116">
        <v>0.05</v>
      </c>
      <c r="J58" s="114">
        <v>0.1</v>
      </c>
      <c r="K58" s="133">
        <v>1016</v>
      </c>
      <c r="L58" s="23">
        <f t="shared" si="3"/>
        <v>30.07</v>
      </c>
      <c r="M58" s="20">
        <v>71.5</v>
      </c>
      <c r="N58" s="138">
        <f t="shared" si="4"/>
        <v>56.64</v>
      </c>
      <c r="O58" s="20">
        <v>0.31000000000000227</v>
      </c>
      <c r="P58" s="18">
        <v>41.74</v>
      </c>
      <c r="Q58" s="21">
        <f t="shared" si="5"/>
        <v>26.57</v>
      </c>
      <c r="R58" s="191"/>
      <c r="S58" s="3"/>
      <c r="T58" s="2"/>
      <c r="U58" s="2"/>
      <c r="V58" s="3"/>
      <c r="W58" s="2"/>
      <c r="X58" s="2"/>
      <c r="Y58" s="4"/>
      <c r="Z58" s="2"/>
    </row>
    <row r="59" spans="1:26" ht="13.2" customHeight="1" x14ac:dyDescent="0.25">
      <c r="A59" s="17" t="s">
        <v>85</v>
      </c>
      <c r="B59" s="103">
        <v>45092</v>
      </c>
      <c r="C59" s="97">
        <v>1.99</v>
      </c>
      <c r="D59" s="26">
        <v>0</v>
      </c>
      <c r="E59" s="27">
        <v>7.8</v>
      </c>
      <c r="F59" s="27">
        <v>11</v>
      </c>
      <c r="G59" s="27">
        <v>81.2</v>
      </c>
      <c r="H59" s="28">
        <v>33</v>
      </c>
      <c r="I59" s="29">
        <v>-0.05</v>
      </c>
      <c r="J59" s="27">
        <v>0.2</v>
      </c>
      <c r="K59" s="132">
        <v>1016</v>
      </c>
      <c r="L59" s="177"/>
      <c r="M59" s="20"/>
      <c r="N59" s="178"/>
      <c r="O59" s="20"/>
      <c r="P59" s="18"/>
      <c r="Q59" s="179"/>
      <c r="R59" s="191"/>
      <c r="S59" s="3"/>
      <c r="T59" s="2"/>
      <c r="U59" s="2"/>
      <c r="V59" s="3"/>
      <c r="W59" s="2"/>
      <c r="X59" s="2"/>
      <c r="Y59" s="4"/>
      <c r="Z59" s="2"/>
    </row>
    <row r="60" spans="1:26" ht="13.2" customHeight="1" x14ac:dyDescent="0.25">
      <c r="A60" s="17" t="s">
        <v>84</v>
      </c>
      <c r="B60" s="124">
        <v>45092</v>
      </c>
      <c r="C60" s="97">
        <v>4.6399999999999997</v>
      </c>
      <c r="D60" s="113">
        <v>1.1000000000000001</v>
      </c>
      <c r="E60" s="114">
        <v>8</v>
      </c>
      <c r="F60" s="114">
        <v>0.3</v>
      </c>
      <c r="G60" s="114">
        <v>90.6</v>
      </c>
      <c r="H60" s="115">
        <v>6</v>
      </c>
      <c r="I60" s="116">
        <v>-0.32</v>
      </c>
      <c r="J60" s="114">
        <v>0.2</v>
      </c>
      <c r="K60" s="133">
        <v>1016</v>
      </c>
      <c r="L60" s="177"/>
      <c r="M60" s="20"/>
      <c r="N60" s="178"/>
      <c r="O60" s="20"/>
      <c r="P60" s="18"/>
      <c r="Q60" s="179"/>
      <c r="R60" s="191"/>
      <c r="S60" s="3"/>
      <c r="T60" s="2"/>
      <c r="U60" s="2"/>
      <c r="V60" s="3"/>
      <c r="W60" s="2"/>
      <c r="X60" s="2"/>
      <c r="Y60" s="4"/>
      <c r="Z60" s="2"/>
    </row>
    <row r="61" spans="1:26" ht="13.2" customHeight="1" x14ac:dyDescent="0.3">
      <c r="A61" s="17" t="s">
        <v>115</v>
      </c>
      <c r="B61" s="124" t="s">
        <v>112</v>
      </c>
      <c r="C61" s="97">
        <v>22.95</v>
      </c>
      <c r="D61" s="113">
        <v>0</v>
      </c>
      <c r="E61" s="114">
        <v>1.6</v>
      </c>
      <c r="F61" s="114">
        <v>18.899999999999999</v>
      </c>
      <c r="G61" s="114">
        <v>79.599999999999994</v>
      </c>
      <c r="H61" s="115">
        <v>1</v>
      </c>
      <c r="I61" s="116">
        <v>-0.25</v>
      </c>
      <c r="J61" s="114">
        <v>0.2</v>
      </c>
      <c r="K61" s="133">
        <v>1016</v>
      </c>
      <c r="L61" s="23">
        <f t="shared" si="3"/>
        <v>40.480000000000004</v>
      </c>
      <c r="M61" s="20">
        <v>69.510000000000005</v>
      </c>
      <c r="N61" s="138">
        <f t="shared" si="4"/>
        <v>46.86</v>
      </c>
      <c r="O61" s="20">
        <v>0.29999999999999716</v>
      </c>
      <c r="P61" s="18">
        <v>29.33</v>
      </c>
      <c r="Q61" s="21">
        <f t="shared" si="5"/>
        <v>6.379999999999999</v>
      </c>
      <c r="R61" s="191"/>
      <c r="S61" s="3"/>
      <c r="T61" s="2"/>
      <c r="U61" s="2"/>
      <c r="V61" s="3"/>
      <c r="W61" s="2"/>
      <c r="X61" s="2"/>
      <c r="Y61" s="4"/>
      <c r="Z61" s="2"/>
    </row>
    <row r="62" spans="1:26" ht="13.2" customHeight="1" x14ac:dyDescent="0.25">
      <c r="A62" s="73" t="s">
        <v>83</v>
      </c>
      <c r="B62" s="103">
        <v>45092</v>
      </c>
      <c r="C62" s="97">
        <v>2.23</v>
      </c>
      <c r="D62" s="26">
        <v>4.7</v>
      </c>
      <c r="E62" s="27">
        <v>12.5</v>
      </c>
      <c r="F62" s="27">
        <v>0.4</v>
      </c>
      <c r="G62" s="27">
        <v>82.6</v>
      </c>
      <c r="H62" s="28">
        <v>4</v>
      </c>
      <c r="I62" s="29">
        <v>0.26</v>
      </c>
      <c r="J62" s="27">
        <v>0.2</v>
      </c>
      <c r="K62" s="132">
        <v>1016</v>
      </c>
      <c r="L62" s="177"/>
      <c r="M62" s="20">
        <v>2.15</v>
      </c>
      <c r="N62" s="178"/>
      <c r="O62" s="20"/>
      <c r="P62" s="18"/>
      <c r="Q62" s="179"/>
      <c r="R62" s="191"/>
      <c r="S62" s="3"/>
      <c r="T62" s="2"/>
      <c r="U62" s="2"/>
      <c r="V62" s="3"/>
      <c r="W62" s="2"/>
      <c r="X62" s="2"/>
      <c r="Y62" s="4"/>
      <c r="Z62" s="2"/>
    </row>
    <row r="63" spans="1:26" ht="13.2" customHeight="1" x14ac:dyDescent="0.25">
      <c r="A63" s="73" t="s">
        <v>82</v>
      </c>
      <c r="B63" s="124">
        <v>45092</v>
      </c>
      <c r="C63" s="97">
        <v>3.84</v>
      </c>
      <c r="D63" s="26">
        <v>0.4</v>
      </c>
      <c r="E63" s="27">
        <v>4.8</v>
      </c>
      <c r="F63" s="27">
        <v>11.5</v>
      </c>
      <c r="G63" s="27">
        <v>83.6</v>
      </c>
      <c r="H63" s="28">
        <v>10</v>
      </c>
      <c r="I63" s="29">
        <v>0.05</v>
      </c>
      <c r="J63" s="27">
        <v>0.2</v>
      </c>
      <c r="K63" s="132">
        <v>1016</v>
      </c>
      <c r="L63" s="177"/>
      <c r="M63" s="20"/>
      <c r="N63" s="178"/>
      <c r="O63" s="20"/>
      <c r="P63" s="18"/>
      <c r="Q63" s="179"/>
      <c r="R63" s="191"/>
      <c r="S63" s="3"/>
      <c r="T63" s="2"/>
      <c r="U63" s="2"/>
      <c r="V63" s="3"/>
      <c r="W63" s="2"/>
      <c r="X63" s="2"/>
      <c r="Y63" s="4"/>
      <c r="Z63" s="2"/>
    </row>
    <row r="64" spans="1:26" ht="13.2" customHeight="1" x14ac:dyDescent="0.25">
      <c r="A64" s="73" t="s">
        <v>80</v>
      </c>
      <c r="B64" s="124">
        <v>45092</v>
      </c>
      <c r="C64" s="97" t="s">
        <v>71</v>
      </c>
      <c r="D64" s="30">
        <v>0</v>
      </c>
      <c r="E64" s="31">
        <v>0.1</v>
      </c>
      <c r="F64" s="32">
        <v>20.399999999999999</v>
      </c>
      <c r="G64" s="31">
        <v>79.5</v>
      </c>
      <c r="H64" s="141">
        <v>1</v>
      </c>
      <c r="I64" s="33"/>
      <c r="J64" s="31"/>
      <c r="K64" s="134">
        <v>1016</v>
      </c>
      <c r="L64" s="23">
        <f t="shared" si="3"/>
        <v>32.620000000000005</v>
      </c>
      <c r="M64" s="20">
        <v>67.84</v>
      </c>
      <c r="N64" s="138"/>
      <c r="O64" s="20">
        <v>0.25</v>
      </c>
      <c r="P64" s="18">
        <v>35.47</v>
      </c>
      <c r="Q64" s="21"/>
      <c r="R64" s="191"/>
      <c r="S64" s="3"/>
      <c r="T64" s="2"/>
      <c r="U64" s="2"/>
      <c r="V64" s="3"/>
      <c r="W64" s="2"/>
      <c r="X64" s="2"/>
      <c r="Y64" s="4"/>
      <c r="Z64" s="2"/>
    </row>
    <row r="65" spans="1:26" ht="13.2" customHeight="1" x14ac:dyDescent="0.25">
      <c r="A65" s="73" t="s">
        <v>81</v>
      </c>
      <c r="B65" s="124">
        <v>45092</v>
      </c>
      <c r="C65" s="97">
        <v>6.27</v>
      </c>
      <c r="D65" s="30">
        <v>0</v>
      </c>
      <c r="E65" s="31">
        <v>0.1</v>
      </c>
      <c r="F65" s="31">
        <v>20.9</v>
      </c>
      <c r="G65" s="31">
        <v>79</v>
      </c>
      <c r="H65" s="141">
        <v>1</v>
      </c>
      <c r="I65" s="33"/>
      <c r="J65" s="31"/>
      <c r="K65" s="134">
        <v>1016</v>
      </c>
      <c r="L65" s="23">
        <f t="shared" si="3"/>
        <v>32.620000000000005</v>
      </c>
      <c r="M65" s="20">
        <v>67.84</v>
      </c>
      <c r="N65" s="138">
        <f t="shared" si="4"/>
        <v>61.820000000000007</v>
      </c>
      <c r="O65" s="20">
        <v>0.25</v>
      </c>
      <c r="P65" s="18">
        <v>35.47</v>
      </c>
      <c r="Q65" s="21">
        <f t="shared" si="5"/>
        <v>29.2</v>
      </c>
      <c r="R65" s="191"/>
      <c r="S65" s="3"/>
      <c r="W65" s="2"/>
      <c r="X65" s="2"/>
      <c r="Y65" s="4"/>
      <c r="Z65" s="2"/>
    </row>
    <row r="66" spans="1:26" ht="13.2" customHeight="1" x14ac:dyDescent="0.25">
      <c r="A66" s="73" t="s">
        <v>58</v>
      </c>
      <c r="B66" s="124">
        <v>45092</v>
      </c>
      <c r="C66" s="151">
        <v>20.91</v>
      </c>
      <c r="D66" s="30">
        <v>0</v>
      </c>
      <c r="E66" s="31">
        <v>0</v>
      </c>
      <c r="F66" s="32">
        <v>21.6</v>
      </c>
      <c r="G66" s="31">
        <v>78.5</v>
      </c>
      <c r="H66" s="141">
        <v>2</v>
      </c>
      <c r="I66" s="33">
        <v>-0.18</v>
      </c>
      <c r="J66" s="31">
        <v>0.3</v>
      </c>
      <c r="K66" s="134">
        <v>1016</v>
      </c>
      <c r="L66" s="23">
        <f t="shared" si="3"/>
        <v>29.64</v>
      </c>
      <c r="M66" s="20">
        <v>61.6</v>
      </c>
      <c r="N66" s="138">
        <f t="shared" si="4"/>
        <v>41.19</v>
      </c>
      <c r="O66" s="20">
        <v>0.5</v>
      </c>
      <c r="P66" s="18">
        <v>32.46</v>
      </c>
      <c r="Q66" s="21">
        <f t="shared" si="5"/>
        <v>11.55</v>
      </c>
      <c r="R66" s="191"/>
      <c r="S66" s="3"/>
      <c r="W66" s="2"/>
      <c r="X66" s="2"/>
      <c r="Y66" s="4"/>
      <c r="Z66" s="2"/>
    </row>
    <row r="67" spans="1:26" ht="13.2" customHeight="1" x14ac:dyDescent="0.3">
      <c r="A67" s="22" t="s">
        <v>31</v>
      </c>
      <c r="B67" s="124">
        <v>45092</v>
      </c>
      <c r="C67" s="97">
        <v>13.83</v>
      </c>
      <c r="D67" s="26">
        <v>0</v>
      </c>
      <c r="E67" s="27">
        <v>1.2</v>
      </c>
      <c r="F67" s="27">
        <v>19</v>
      </c>
      <c r="G67" s="27">
        <v>80</v>
      </c>
      <c r="H67" s="28">
        <v>0</v>
      </c>
      <c r="I67" s="29">
        <v>0.02</v>
      </c>
      <c r="J67" s="27">
        <v>0.2</v>
      </c>
      <c r="K67" s="132">
        <v>1016</v>
      </c>
      <c r="L67" s="23">
        <f t="shared" si="3"/>
        <v>28.650000000000002</v>
      </c>
      <c r="M67" s="20">
        <v>44.57</v>
      </c>
      <c r="N67" s="138">
        <f t="shared" si="4"/>
        <v>31.270000000000003</v>
      </c>
      <c r="O67" s="20">
        <v>0.53000000000000114</v>
      </c>
      <c r="P67" s="18">
        <v>16.45</v>
      </c>
      <c r="Q67" s="21">
        <f t="shared" si="5"/>
        <v>2.6199999999999992</v>
      </c>
      <c r="R67" s="191"/>
      <c r="S67" s="3"/>
      <c r="W67" s="2"/>
      <c r="X67" s="2"/>
      <c r="Y67" s="4"/>
      <c r="Z67" s="2"/>
    </row>
    <row r="68" spans="1:26" ht="13.2" customHeight="1" x14ac:dyDescent="0.3">
      <c r="A68" s="22" t="s">
        <v>32</v>
      </c>
      <c r="B68" s="124">
        <v>45092</v>
      </c>
      <c r="C68" s="97">
        <v>12.59</v>
      </c>
      <c r="D68" s="26">
        <v>0</v>
      </c>
      <c r="E68" s="27">
        <v>0.1</v>
      </c>
      <c r="F68" s="27">
        <v>20.5</v>
      </c>
      <c r="G68" s="27">
        <v>79.400000000000006</v>
      </c>
      <c r="H68" s="28">
        <v>0</v>
      </c>
      <c r="I68" s="29"/>
      <c r="J68" s="27"/>
      <c r="K68" s="132">
        <v>1016</v>
      </c>
      <c r="L68" s="23">
        <f t="shared" si="3"/>
        <v>31.87</v>
      </c>
      <c r="M68" s="20">
        <v>45.07</v>
      </c>
      <c r="N68" s="138">
        <f t="shared" si="4"/>
        <v>32.94</v>
      </c>
      <c r="O68" s="20">
        <v>0.46000000000000085</v>
      </c>
      <c r="P68" s="18">
        <v>13.66</v>
      </c>
      <c r="Q68" s="21">
        <f t="shared" si="5"/>
        <v>1.0700000000000003</v>
      </c>
      <c r="R68" s="191"/>
      <c r="S68" s="3"/>
      <c r="W68" s="2"/>
      <c r="X68" s="2"/>
      <c r="Y68" s="4"/>
      <c r="Z68" s="2"/>
    </row>
    <row r="69" spans="1:26" ht="13.2" customHeight="1" x14ac:dyDescent="0.3">
      <c r="A69" s="22" t="s">
        <v>33</v>
      </c>
      <c r="B69" s="105">
        <v>45092</v>
      </c>
      <c r="C69" s="98">
        <v>12.14</v>
      </c>
      <c r="D69" s="30">
        <v>0</v>
      </c>
      <c r="E69" s="31">
        <v>4.5</v>
      </c>
      <c r="F69" s="32">
        <v>13.5</v>
      </c>
      <c r="G69" s="31">
        <v>82.1</v>
      </c>
      <c r="H69" s="141">
        <v>0</v>
      </c>
      <c r="I69" s="33">
        <v>-0.02</v>
      </c>
      <c r="J69" s="31">
        <v>0.2</v>
      </c>
      <c r="K69" s="134">
        <v>1016</v>
      </c>
      <c r="L69" s="23">
        <f t="shared" si="3"/>
        <v>30.26</v>
      </c>
      <c r="M69" s="19">
        <v>45.06</v>
      </c>
      <c r="N69" s="138">
        <f t="shared" si="4"/>
        <v>33.46</v>
      </c>
      <c r="O69" s="95">
        <v>0.54</v>
      </c>
      <c r="P69" s="19">
        <v>15.34</v>
      </c>
      <c r="Q69" s="21">
        <f t="shared" si="5"/>
        <v>3.1999999999999993</v>
      </c>
      <c r="R69" s="191"/>
      <c r="S69" s="3"/>
      <c r="T69" s="2"/>
      <c r="U69" s="2"/>
      <c r="V69" s="3"/>
      <c r="W69" s="2"/>
      <c r="X69" s="2"/>
      <c r="Y69" s="4"/>
      <c r="Z69" s="2"/>
    </row>
    <row r="70" spans="1:26" ht="13.2" customHeight="1" x14ac:dyDescent="0.3">
      <c r="A70" s="22" t="s">
        <v>34</v>
      </c>
      <c r="B70" s="105">
        <v>45092</v>
      </c>
      <c r="C70" s="98">
        <v>10.31</v>
      </c>
      <c r="D70" s="30">
        <v>4</v>
      </c>
      <c r="E70" s="31">
        <v>3.7</v>
      </c>
      <c r="F70" s="32">
        <v>10.1</v>
      </c>
      <c r="G70" s="31">
        <v>86.4</v>
      </c>
      <c r="H70" s="141">
        <v>0</v>
      </c>
      <c r="I70" s="33">
        <v>0.02</v>
      </c>
      <c r="J70" s="31">
        <v>0.2</v>
      </c>
      <c r="K70" s="134">
        <v>1016</v>
      </c>
      <c r="L70" s="23">
        <f t="shared" si="3"/>
        <v>29.72</v>
      </c>
      <c r="M70" s="19">
        <v>45.65</v>
      </c>
      <c r="N70" s="138">
        <f t="shared" si="4"/>
        <v>35.809999999999995</v>
      </c>
      <c r="O70" s="95">
        <v>0.46999999999999886</v>
      </c>
      <c r="P70" s="19">
        <v>16.399999999999999</v>
      </c>
      <c r="Q70" s="21">
        <f t="shared" si="5"/>
        <v>6.0899999999999981</v>
      </c>
      <c r="R70" s="191"/>
      <c r="S70" s="3"/>
      <c r="T70" s="2"/>
      <c r="U70" s="2"/>
      <c r="V70" s="3"/>
      <c r="W70" s="2"/>
      <c r="X70" s="2"/>
      <c r="Y70" s="4"/>
      <c r="Z70" s="2"/>
    </row>
    <row r="71" spans="1:26" ht="13.2" customHeight="1" x14ac:dyDescent="0.25">
      <c r="A71" s="75" t="s">
        <v>59</v>
      </c>
      <c r="B71" s="105">
        <v>45092</v>
      </c>
      <c r="C71" s="98">
        <v>22.93</v>
      </c>
      <c r="D71" s="30">
        <v>0</v>
      </c>
      <c r="E71" s="31">
        <v>0</v>
      </c>
      <c r="F71" s="32">
        <v>20.9</v>
      </c>
      <c r="G71" s="31">
        <v>79.2</v>
      </c>
      <c r="H71" s="141">
        <v>1</v>
      </c>
      <c r="I71" s="33">
        <v>-0.57999999999999996</v>
      </c>
      <c r="J71" s="31">
        <v>0.2</v>
      </c>
      <c r="K71" s="134">
        <v>1016</v>
      </c>
      <c r="L71" s="23">
        <f t="shared" si="3"/>
        <v>30.339999999999996</v>
      </c>
      <c r="M71" s="19">
        <v>66.62</v>
      </c>
      <c r="N71" s="138">
        <f t="shared" si="4"/>
        <v>44.15</v>
      </c>
      <c r="O71" s="95">
        <v>0.45999999999999375</v>
      </c>
      <c r="P71" s="19">
        <v>36.74</v>
      </c>
      <c r="Q71" s="21">
        <f t="shared" si="5"/>
        <v>13.810000000000002</v>
      </c>
      <c r="R71" s="191"/>
      <c r="S71" s="3"/>
      <c r="T71" s="2"/>
      <c r="U71" s="2"/>
      <c r="V71" s="3"/>
      <c r="W71" s="2"/>
      <c r="X71" s="2"/>
      <c r="Y71" s="4"/>
      <c r="Z71" s="2"/>
    </row>
    <row r="72" spans="1:26" ht="13.2" customHeight="1" x14ac:dyDescent="0.25">
      <c r="A72" s="75" t="s">
        <v>60</v>
      </c>
      <c r="B72" s="105">
        <v>45092</v>
      </c>
      <c r="C72" s="98">
        <v>29.46</v>
      </c>
      <c r="D72" s="30">
        <v>0</v>
      </c>
      <c r="E72" s="31">
        <v>0.1</v>
      </c>
      <c r="F72" s="32">
        <v>21.4</v>
      </c>
      <c r="G72" s="31">
        <v>78.400000000000006</v>
      </c>
      <c r="H72" s="141">
        <v>0</v>
      </c>
      <c r="I72" s="33">
        <v>0.03</v>
      </c>
      <c r="J72" s="31">
        <v>0.1</v>
      </c>
      <c r="K72" s="134">
        <v>1016</v>
      </c>
      <c r="L72" s="23">
        <f t="shared" si="3"/>
        <v>31.4</v>
      </c>
      <c r="M72" s="19">
        <v>64.760000000000005</v>
      </c>
      <c r="N72" s="138">
        <f t="shared" si="4"/>
        <v>35.669999999999995</v>
      </c>
      <c r="O72" s="95">
        <v>0.36999999999999034</v>
      </c>
      <c r="P72" s="19">
        <v>33.729999999999997</v>
      </c>
      <c r="Q72" s="21">
        <f t="shared" si="5"/>
        <v>4.269999999999996</v>
      </c>
      <c r="R72" s="191"/>
      <c r="S72" s="3"/>
      <c r="T72" s="2"/>
      <c r="U72" s="2"/>
      <c r="V72" s="3"/>
      <c r="W72" s="2"/>
      <c r="X72" s="2"/>
      <c r="Y72" s="4"/>
      <c r="Z72" s="2"/>
    </row>
    <row r="73" spans="1:26" ht="13.2" customHeight="1" x14ac:dyDescent="0.25">
      <c r="A73" s="75" t="s">
        <v>88</v>
      </c>
      <c r="B73" s="126">
        <v>45092</v>
      </c>
      <c r="C73" s="98">
        <v>8.26</v>
      </c>
      <c r="D73" s="26">
        <v>0</v>
      </c>
      <c r="E73" s="27">
        <v>0</v>
      </c>
      <c r="F73" s="27">
        <v>21.2</v>
      </c>
      <c r="G73" s="27">
        <v>78.900000000000006</v>
      </c>
      <c r="H73" s="28">
        <v>0</v>
      </c>
      <c r="I73" s="29">
        <v>0.02</v>
      </c>
      <c r="J73" s="27">
        <v>0.1</v>
      </c>
      <c r="K73" s="132">
        <v>1016</v>
      </c>
      <c r="L73" s="23">
        <f t="shared" si="3"/>
        <v>30.2</v>
      </c>
      <c r="M73" s="19">
        <v>61.52</v>
      </c>
      <c r="N73" s="138">
        <f t="shared" si="4"/>
        <v>53.57</v>
      </c>
      <c r="O73" s="95">
        <v>0.30999999999999517</v>
      </c>
      <c r="P73" s="19">
        <v>31.63</v>
      </c>
      <c r="Q73" s="21">
        <f t="shared" si="5"/>
        <v>23.369999999999997</v>
      </c>
      <c r="R73" s="191"/>
      <c r="T73" s="2"/>
      <c r="U73" s="2"/>
      <c r="V73" s="3"/>
    </row>
    <row r="74" spans="1:26" ht="13.2" customHeight="1" x14ac:dyDescent="0.25">
      <c r="A74" s="75" t="s">
        <v>61</v>
      </c>
      <c r="B74" s="126">
        <v>45092</v>
      </c>
      <c r="C74" s="98">
        <v>8.75</v>
      </c>
      <c r="D74" s="30">
        <v>0</v>
      </c>
      <c r="E74" s="31">
        <v>0</v>
      </c>
      <c r="F74" s="32">
        <v>21.7</v>
      </c>
      <c r="G74" s="31">
        <v>78.3</v>
      </c>
      <c r="H74" s="141">
        <v>1</v>
      </c>
      <c r="I74" s="33">
        <v>-7.0000000000000007E-2</v>
      </c>
      <c r="J74" s="31">
        <v>0.2</v>
      </c>
      <c r="K74" s="134">
        <v>1016</v>
      </c>
      <c r="L74" s="23">
        <f t="shared" si="3"/>
        <v>29.83</v>
      </c>
      <c r="M74" s="19">
        <v>62.54</v>
      </c>
      <c r="N74" s="138">
        <f t="shared" si="4"/>
        <v>54.22</v>
      </c>
      <c r="O74" s="95">
        <v>0.42999999999999972</v>
      </c>
      <c r="P74" s="19">
        <v>33.14</v>
      </c>
      <c r="Q74" s="21">
        <f t="shared" si="5"/>
        <v>24.39</v>
      </c>
      <c r="R74" s="191"/>
      <c r="T74" s="2"/>
      <c r="U74" s="2"/>
      <c r="V74" s="3"/>
    </row>
    <row r="75" spans="1:26" ht="13.2" customHeight="1" x14ac:dyDescent="0.25">
      <c r="A75" s="75" t="s">
        <v>63</v>
      </c>
      <c r="B75" s="126">
        <v>45092</v>
      </c>
      <c r="C75" s="98">
        <v>22.59</v>
      </c>
      <c r="D75" s="113">
        <v>0</v>
      </c>
      <c r="E75" s="114">
        <v>0</v>
      </c>
      <c r="F75" s="114">
        <v>21.5</v>
      </c>
      <c r="G75" s="114">
        <v>78.400000000000006</v>
      </c>
      <c r="H75" s="115">
        <v>2</v>
      </c>
      <c r="I75" s="116">
        <v>-0.21</v>
      </c>
      <c r="J75" s="114">
        <v>0.3</v>
      </c>
      <c r="K75" s="133">
        <v>1016</v>
      </c>
      <c r="L75" s="23">
        <f t="shared" si="3"/>
        <v>31.160000000000004</v>
      </c>
      <c r="M75" s="19">
        <v>63.28</v>
      </c>
      <c r="N75" s="138">
        <f t="shared" si="4"/>
        <v>41.08</v>
      </c>
      <c r="O75" s="95">
        <v>0.39000000000000057</v>
      </c>
      <c r="P75" s="19">
        <v>32.51</v>
      </c>
      <c r="Q75" s="21">
        <f t="shared" si="5"/>
        <v>9.9199999999999982</v>
      </c>
      <c r="R75" s="191"/>
      <c r="T75" s="2"/>
      <c r="U75" s="2"/>
      <c r="V75" s="3"/>
    </row>
    <row r="76" spans="1:26" ht="13.2" customHeight="1" x14ac:dyDescent="0.25">
      <c r="A76" s="81" t="s">
        <v>62</v>
      </c>
      <c r="B76" s="126">
        <v>45092</v>
      </c>
      <c r="C76" s="98">
        <v>21.39</v>
      </c>
      <c r="D76" s="30">
        <v>0</v>
      </c>
      <c r="E76" s="31">
        <v>0.1</v>
      </c>
      <c r="F76" s="32">
        <v>21.2</v>
      </c>
      <c r="G76" s="31">
        <v>78.599999999999994</v>
      </c>
      <c r="H76" s="141">
        <v>1</v>
      </c>
      <c r="I76" s="33">
        <v>-0.05</v>
      </c>
      <c r="J76" s="31">
        <v>0.1</v>
      </c>
      <c r="K76" s="134">
        <v>1016</v>
      </c>
      <c r="L76" s="23">
        <f t="shared" si="3"/>
        <v>30.259999999999998</v>
      </c>
      <c r="M76" s="19">
        <v>52.12</v>
      </c>
      <c r="N76" s="138">
        <f t="shared" si="4"/>
        <v>30.759999999999998</v>
      </c>
      <c r="O76" s="95">
        <v>3.0000000000001137E-2</v>
      </c>
      <c r="P76" s="19">
        <v>21.89</v>
      </c>
      <c r="Q76" s="21">
        <f t="shared" si="5"/>
        <v>0.5</v>
      </c>
      <c r="R76" s="191"/>
      <c r="T76" s="2"/>
      <c r="U76" s="2"/>
      <c r="V76" s="3"/>
    </row>
    <row r="77" spans="1:26" ht="13.2" customHeight="1" x14ac:dyDescent="0.25">
      <c r="A77" s="81" t="s">
        <v>64</v>
      </c>
      <c r="B77" s="126">
        <v>45092</v>
      </c>
      <c r="C77" s="98">
        <v>13.52</v>
      </c>
      <c r="D77" s="30">
        <v>1.3</v>
      </c>
      <c r="E77" s="31">
        <v>3.1</v>
      </c>
      <c r="F77" s="32">
        <v>16.7</v>
      </c>
      <c r="G77" s="31">
        <v>79.099999999999994</v>
      </c>
      <c r="H77" s="141">
        <v>1</v>
      </c>
      <c r="I77" s="33">
        <v>0.01</v>
      </c>
      <c r="J77" s="31">
        <v>0.1</v>
      </c>
      <c r="K77" s="134">
        <v>1016</v>
      </c>
      <c r="L77" s="23">
        <f t="shared" si="3"/>
        <v>31.259999999999998</v>
      </c>
      <c r="M77" s="19">
        <v>53.12</v>
      </c>
      <c r="N77" s="138">
        <f t="shared" si="4"/>
        <v>39.629999999999995</v>
      </c>
      <c r="O77" s="95">
        <v>3.0000000000001137E-2</v>
      </c>
      <c r="P77" s="19">
        <v>21.89</v>
      </c>
      <c r="Q77" s="21">
        <f t="shared" si="5"/>
        <v>8.370000000000001</v>
      </c>
      <c r="R77" s="191"/>
    </row>
    <row r="78" spans="1:26" ht="13.2" customHeight="1" x14ac:dyDescent="0.25">
      <c r="A78" s="81" t="s">
        <v>65</v>
      </c>
      <c r="B78" s="127">
        <v>45092</v>
      </c>
      <c r="C78" s="104">
        <v>13.51</v>
      </c>
      <c r="D78" s="76">
        <v>41</v>
      </c>
      <c r="E78" s="77">
        <v>4.9000000000000004</v>
      </c>
      <c r="F78" s="78">
        <v>2.1</v>
      </c>
      <c r="G78" s="77">
        <v>52.2</v>
      </c>
      <c r="H78" s="142">
        <v>1</v>
      </c>
      <c r="I78" s="79">
        <v>-0.04</v>
      </c>
      <c r="J78" s="77">
        <v>0.3</v>
      </c>
      <c r="K78" s="135">
        <v>1016</v>
      </c>
      <c r="L78" s="23">
        <f t="shared" si="3"/>
        <v>32.26</v>
      </c>
      <c r="M78" s="74">
        <v>54.12</v>
      </c>
      <c r="N78" s="138">
        <f t="shared" si="4"/>
        <v>40.64</v>
      </c>
      <c r="O78" s="80">
        <v>3.0000000000001137E-2</v>
      </c>
      <c r="P78" s="74">
        <v>21.89</v>
      </c>
      <c r="Q78" s="21">
        <f t="shared" si="5"/>
        <v>8.3800000000000008</v>
      </c>
      <c r="R78" s="191"/>
    </row>
    <row r="79" spans="1:26" ht="13.2" customHeight="1" thickBot="1" x14ac:dyDescent="0.3">
      <c r="A79" s="82" t="s">
        <v>66</v>
      </c>
      <c r="B79" s="128">
        <v>45092</v>
      </c>
      <c r="C79" s="99">
        <v>13.89</v>
      </c>
      <c r="D79" s="34">
        <v>7.3</v>
      </c>
      <c r="E79" s="35">
        <v>9.8000000000000007</v>
      </c>
      <c r="F79" s="36">
        <v>2.2999999999999998</v>
      </c>
      <c r="G79" s="35">
        <v>80.5</v>
      </c>
      <c r="H79" s="143">
        <v>1</v>
      </c>
      <c r="I79" s="37">
        <v>-0.01</v>
      </c>
      <c r="J79" s="35">
        <v>0.2</v>
      </c>
      <c r="K79" s="136">
        <v>1016</v>
      </c>
      <c r="L79" s="24">
        <f t="shared" si="3"/>
        <v>33.26</v>
      </c>
      <c r="M79" s="25">
        <v>55.12</v>
      </c>
      <c r="N79" s="139">
        <f t="shared" si="4"/>
        <v>41.26</v>
      </c>
      <c r="O79" s="96">
        <v>3.0000000000001137E-2</v>
      </c>
      <c r="P79" s="25">
        <v>21.89</v>
      </c>
      <c r="Q79" s="121">
        <f t="shared" si="5"/>
        <v>8</v>
      </c>
      <c r="R79" s="192"/>
    </row>
    <row r="80" spans="1:26" x14ac:dyDescent="0.25">
      <c r="C80" s="1"/>
      <c r="E80" s="1"/>
      <c r="F80" s="1"/>
      <c r="J80" s="4"/>
      <c r="L80" s="4"/>
      <c r="M80" s="4"/>
      <c r="N80" s="4"/>
      <c r="P80" s="3"/>
      <c r="Q80" s="3"/>
    </row>
    <row r="81" spans="1:18" ht="13.2" customHeight="1" x14ac:dyDescent="0.25">
      <c r="A81" s="183" t="s">
        <v>43</v>
      </c>
      <c r="B81" s="183"/>
      <c r="C81" s="183"/>
      <c r="D81" s="183"/>
      <c r="E81" s="183"/>
      <c r="F81" s="183"/>
      <c r="G81" s="183"/>
      <c r="H81" s="183"/>
      <c r="I81" s="183"/>
      <c r="J81" s="183"/>
      <c r="K81" s="183"/>
      <c r="L81" s="183"/>
      <c r="M81" s="183"/>
      <c r="N81" s="183"/>
      <c r="O81" s="183"/>
      <c r="P81" s="183"/>
      <c r="Q81" s="183"/>
      <c r="R81" s="183"/>
    </row>
    <row r="82" spans="1:18" x14ac:dyDescent="0.25">
      <c r="A82" s="183"/>
      <c r="B82" s="183"/>
      <c r="C82" s="183"/>
      <c r="D82" s="183"/>
      <c r="E82" s="183"/>
      <c r="F82" s="183"/>
      <c r="G82" s="183"/>
      <c r="H82" s="183"/>
      <c r="I82" s="183"/>
      <c r="J82" s="183"/>
      <c r="K82" s="183"/>
      <c r="L82" s="183"/>
      <c r="M82" s="183"/>
      <c r="N82" s="183"/>
      <c r="O82" s="183"/>
      <c r="P82" s="183"/>
      <c r="Q82" s="183"/>
      <c r="R82" s="183"/>
    </row>
    <row r="83" spans="1:18" ht="13.2" customHeight="1" x14ac:dyDescent="0.25">
      <c r="A83" s="183" t="s">
        <v>44</v>
      </c>
      <c r="B83" s="183"/>
      <c r="C83" s="183"/>
      <c r="D83" s="183"/>
      <c r="E83" s="183"/>
      <c r="F83" s="183"/>
      <c r="G83" s="183"/>
      <c r="H83" s="183"/>
      <c r="I83" s="183"/>
      <c r="J83" s="183"/>
      <c r="K83" s="183"/>
      <c r="L83" s="183"/>
      <c r="M83" s="183"/>
      <c r="N83" s="183"/>
      <c r="O83" s="183"/>
      <c r="P83" s="183"/>
      <c r="Q83" s="183"/>
      <c r="R83" s="183"/>
    </row>
    <row r="84" spans="1:18" x14ac:dyDescent="0.25">
      <c r="A84" s="183"/>
      <c r="B84" s="183"/>
      <c r="C84" s="183"/>
      <c r="D84" s="183"/>
      <c r="E84" s="183"/>
      <c r="F84" s="183"/>
      <c r="G84" s="183"/>
      <c r="H84" s="183"/>
      <c r="I84" s="183"/>
      <c r="J84" s="183"/>
      <c r="K84" s="183"/>
      <c r="L84" s="183"/>
      <c r="M84" s="183"/>
      <c r="N84" s="183"/>
      <c r="O84" s="183"/>
      <c r="P84" s="183"/>
      <c r="Q84" s="183"/>
      <c r="R84" s="183"/>
    </row>
    <row r="85" spans="1:18" ht="13.2" customHeight="1" x14ac:dyDescent="0.25">
      <c r="A85" s="182" t="s">
        <v>45</v>
      </c>
      <c r="B85" s="182"/>
      <c r="C85" s="182"/>
      <c r="D85" s="182"/>
      <c r="E85" s="182"/>
      <c r="F85" s="182"/>
      <c r="G85" s="182"/>
      <c r="H85" s="182"/>
      <c r="I85" s="182"/>
      <c r="J85" s="182"/>
      <c r="K85" s="182"/>
      <c r="L85" s="182"/>
      <c r="M85" s="182"/>
      <c r="N85" s="182"/>
      <c r="O85" s="182"/>
      <c r="P85" s="182"/>
      <c r="Q85" s="182"/>
      <c r="R85" s="182"/>
    </row>
    <row r="86" spans="1:18" x14ac:dyDescent="0.25">
      <c r="A86" s="182"/>
      <c r="B86" s="182"/>
      <c r="C86" s="182"/>
      <c r="D86" s="182"/>
      <c r="E86" s="182"/>
      <c r="F86" s="182"/>
      <c r="G86" s="182"/>
      <c r="H86" s="182"/>
      <c r="I86" s="182"/>
      <c r="J86" s="182"/>
      <c r="K86" s="182"/>
      <c r="L86" s="182"/>
      <c r="M86" s="182"/>
      <c r="N86" s="182"/>
      <c r="O86" s="182"/>
      <c r="P86" s="182"/>
      <c r="Q86" s="182"/>
      <c r="R86" s="182"/>
    </row>
    <row r="87" spans="1:18" x14ac:dyDescent="0.25">
      <c r="A87" s="38" t="s">
        <v>46</v>
      </c>
      <c r="B87" s="38"/>
      <c r="C87" s="39"/>
      <c r="D87" s="39"/>
      <c r="E87" s="39"/>
      <c r="F87" s="40"/>
      <c r="G87" s="39"/>
      <c r="H87" s="39"/>
      <c r="I87" s="39"/>
      <c r="J87" s="4"/>
      <c r="L87" s="4"/>
      <c r="M87" s="4"/>
      <c r="N87" s="4"/>
      <c r="P87" s="3"/>
      <c r="Q87" s="3"/>
    </row>
    <row r="88" spans="1:18" x14ac:dyDescent="0.25">
      <c r="A88" s="39"/>
      <c r="B88" s="39"/>
      <c r="C88" s="39"/>
      <c r="D88" s="39"/>
      <c r="E88" s="39"/>
      <c r="F88" s="40"/>
      <c r="G88" s="39"/>
      <c r="H88" s="39"/>
      <c r="I88" s="39"/>
      <c r="J88" s="4"/>
      <c r="L88" s="4"/>
      <c r="M88" s="4"/>
      <c r="N88" s="4"/>
      <c r="P88" s="3"/>
      <c r="Q88" s="3"/>
    </row>
    <row r="89" spans="1:18" x14ac:dyDescent="0.25">
      <c r="A89" s="49" t="s">
        <v>53</v>
      </c>
      <c r="B89" s="49"/>
      <c r="C89" s="50"/>
      <c r="D89" s="50"/>
      <c r="E89" s="51"/>
      <c r="F89" s="55" t="str">
        <f>'April 2023'!F89</f>
        <v>Date…27/07/2023</v>
      </c>
      <c r="G89" s="51"/>
      <c r="H89" s="54"/>
      <c r="I89" s="39"/>
      <c r="J89" s="4"/>
      <c r="L89" s="4"/>
      <c r="M89" s="4"/>
      <c r="N89" s="4"/>
      <c r="P89" s="3"/>
      <c r="Q89" s="3"/>
    </row>
    <row r="90" spans="1:18" x14ac:dyDescent="0.25">
      <c r="A90" s="39"/>
      <c r="B90" s="39"/>
      <c r="C90" s="1"/>
      <c r="D90" s="1"/>
      <c r="E90" s="41" t="s">
        <v>47</v>
      </c>
      <c r="F90" s="39"/>
      <c r="G90" s="39"/>
      <c r="H90" s="40"/>
      <c r="I90" s="39"/>
      <c r="J90" s="4"/>
      <c r="L90" s="4"/>
      <c r="M90" s="4"/>
      <c r="N90" s="4"/>
      <c r="P90" s="3"/>
      <c r="Q90" s="3"/>
    </row>
    <row r="91" spans="1:18" x14ac:dyDescent="0.25">
      <c r="J91" s="4"/>
    </row>
    <row r="92" spans="1:18" x14ac:dyDescent="0.25">
      <c r="J92" s="4"/>
    </row>
    <row r="93" spans="1:18" x14ac:dyDescent="0.25">
      <c r="J93" s="4"/>
    </row>
    <row r="94" spans="1:18" x14ac:dyDescent="0.25">
      <c r="J94" s="4"/>
    </row>
    <row r="95" spans="1:18" x14ac:dyDescent="0.25">
      <c r="J95" s="4"/>
    </row>
    <row r="96" spans="1:18" x14ac:dyDescent="0.25">
      <c r="J96" s="4"/>
    </row>
  </sheetData>
  <mergeCells count="25">
    <mergeCell ref="A2:D2"/>
    <mergeCell ref="E2:G2"/>
    <mergeCell ref="H2:M2"/>
    <mergeCell ref="N2:Q4"/>
    <mergeCell ref="A3:G3"/>
    <mergeCell ref="A1:D1"/>
    <mergeCell ref="E1:G1"/>
    <mergeCell ref="H1:I1"/>
    <mergeCell ref="J1:M1"/>
    <mergeCell ref="N1:Q1"/>
    <mergeCell ref="R7:R33"/>
    <mergeCell ref="H3:M3"/>
    <mergeCell ref="A4:G4"/>
    <mergeCell ref="I4:L4"/>
    <mergeCell ref="A5:Q5"/>
    <mergeCell ref="A7:C7"/>
    <mergeCell ref="L7:Q7"/>
    <mergeCell ref="D33:K33"/>
    <mergeCell ref="D18:K18"/>
    <mergeCell ref="A85:R86"/>
    <mergeCell ref="A34:C34"/>
    <mergeCell ref="L34:Q34"/>
    <mergeCell ref="R34:R79"/>
    <mergeCell ref="A81:R82"/>
    <mergeCell ref="A83:R84"/>
  </mergeCells>
  <dataValidations count="2">
    <dataValidation type="list" allowBlank="1" showInputMessage="1" showErrorMessage="1" sqref="H4" xr:uid="{66E2150A-EEC5-4210-9273-ACFF3289C073}">
      <formula1>"Quarter 1,Quarter 2,Quarter 3,Quarter 4"</formula1>
    </dataValidation>
    <dataValidation type="list" allowBlank="1" showInputMessage="1" showErrorMessage="1" sqref="I4" xr:uid="{13B83C87-914A-46F8-A324-C344D60B7993}">
      <formula1>"01 January - 31 March,01 April - 30 June,01 July - 30 September,01 October - 31 December"</formula1>
    </dataValidation>
  </dataValidations>
  <printOptions horizontalCentered="1"/>
  <pageMargins left="0.78740157480314965" right="0.39370078740157483" top="0.55118110236220474" bottom="0.55118110236220474" header="0.31496062992125984" footer="0.31496062992125984"/>
  <pageSetup paperSize="9" scale="59" fitToHeight="0" orientation="portrait" r:id="rId1"/>
  <headerFooter>
    <oddFooter>&amp;CPage &amp;P of &amp;N</oddFooter>
  </headerFooter>
  <rowBreaks count="1" manualBreakCount="1">
    <brk id="33" max="1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lcf76f155ced4ddcb4097134ff3c332f xmlns="83f546a9-c1c9-4c40-bfe0-8714c2c0a127" xsi:nil="true"/>
    <Internal_x002f_External xmlns="859f7ad6-93f6-4205-b62b-a17f28acbbac">Incoming document</Internal_x002f_External>
    <Post_x0020_code xmlns="859f7ad6-93f6-4205-b62b-a17f28acbbac">SA6 6DR</Post_x0020_code>
    <TaxCatchAll xmlns="859f7ad6-93f6-4205-b62b-a17f28acbbac" xsi:nil="true"/>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2023-07-26T23:00:00+00:00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Surrendered_x002f_Expired_x0020_Date xmlns="859f7ad6-93f6-4205-b62b-a17f28acbbac" xsi:nil="true"/>
    <_dlc_DocId xmlns="9be56660-2c31-41ef-bc00-23e72f632f2a">REGU-409-3555739</_dlc_DocId>
    <_dlc_DocIdUrl xmlns="9be56660-2c31-41ef-bc00-23e72f632f2a">
      <Url>https://cyfoethnaturiolcymru.sharepoint.com/teams/Regulatory/Permitting/_layouts/15/DocIdRedir.aspx?ID=REGU-409-3555739</Url>
      <Description>REGU-409-3555739</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2.xml><?xml version="1.0" encoding="utf-8"?>
<?mso-contentType ?>
<SharedContentType xmlns="Microsoft.SharePoint.Taxonomy.ContentTypeSync" SourceId="78499d3b-94a8-4059-8763-489d4400b14a" ContentTypeId="0x010100A5AA0B2AC82E5D49ADD40D875C5BAE3B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97bcb706c4798632270a99f4b12e1377">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6a3bad9e2b2f5a99f61daf04843d5f6b"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F9397C-B273-440B-91EA-8B68D059C691}">
  <ds:schemaRefs>
    <ds:schemaRef ds:uri="http://purl.org/dc/terms/"/>
    <ds:schemaRef ds:uri="12ec4bf6-0a87-4c4c-ae67-acd53481f69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C247EC5F-BB4E-4CCD-BA4A-E0E5BF252E8C}"/>
</file>

<file path=customXml/itemProps3.xml><?xml version="1.0" encoding="utf-8"?>
<ds:datastoreItem xmlns:ds="http://schemas.openxmlformats.org/officeDocument/2006/customXml" ds:itemID="{CF88F29A-2A06-4245-BFA4-E91CC3E914D7}">
  <ds:schemaRefs>
    <ds:schemaRef ds:uri="http://schemas.microsoft.com/sharepoint/v3/contenttype/forms"/>
  </ds:schemaRefs>
</ds:datastoreItem>
</file>

<file path=customXml/itemProps4.xml><?xml version="1.0" encoding="utf-8"?>
<ds:datastoreItem xmlns:ds="http://schemas.openxmlformats.org/officeDocument/2006/customXml" ds:itemID="{BCE54424-D663-468F-A48E-16BB94359485}"/>
</file>

<file path=customXml/itemProps5.xml><?xml version="1.0" encoding="utf-8"?>
<ds:datastoreItem xmlns:ds="http://schemas.openxmlformats.org/officeDocument/2006/customXml" ds:itemID="{F4224936-245A-48F1-B2AC-679ABAB8EE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April 2023</vt:lpstr>
      <vt:lpstr>May 2023</vt:lpstr>
      <vt:lpstr>June 2023</vt:lpstr>
      <vt:lpstr>'April 2023'!Print_Area</vt:lpstr>
      <vt:lpstr>'June 2023'!Print_Area</vt:lpstr>
      <vt:lpstr>'May 2023'!Print_Area</vt:lpstr>
      <vt:lpstr>'April 2023'!Print_Titles</vt:lpstr>
      <vt:lpstr>'June 2023'!Print_Titles</vt:lpstr>
      <vt:lpstr>'May 2023'!Print_Titles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Montinaro</dc:creator>
  <cp:lastModifiedBy>Jay Disney</cp:lastModifiedBy>
  <cp:lastPrinted>2022-08-05T22:25:59Z</cp:lastPrinted>
  <dcterms:created xsi:type="dcterms:W3CDTF">2015-02-03T07:52:31Z</dcterms:created>
  <dcterms:modified xsi:type="dcterms:W3CDTF">2023-07-27T10:38:39Z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4df1e356-fbaf-4ac1-97cb-a69d2d4f9f7f</vt:lpwstr>
  </property>
  <property fmtid="{D5CDD505-2E9C-101B-9397-08002B2CF9AE}" pid="4" name="Order">
    <vt:r8>355573900</vt:r8>
  </property>
  <property fmtid="{D5CDD505-2E9C-101B-9397-08002B2CF9AE}" pid="5" name="MediaServiceImageTags">
    <vt:lpwstr/>
  </property>
</Properties>
</file>