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F:\28 SITE FOLDERS\SIG_CW\1392  Main PM\4 DATA (WIP)\65. Quarterly submissions\2023\Q2 2023 data submission\Attachments\"/>
    </mc:Choice>
  </mc:AlternateContent>
  <xr:revisionPtr revIDLastSave="0" documentId="13_ncr:1_{D4000D11-3E44-4A0F-84A5-3F9AC8DC8466}" xr6:coauthVersionLast="47" xr6:coauthVersionMax="47" xr10:uidLastSave="{00000000-0000-0000-0000-000000000000}"/>
  <bookViews>
    <workbookView xWindow="-28920" yWindow="-5625" windowWidth="29040" windowHeight="15840" activeTab="1" xr2:uid="{00000000-000D-0000-FFFF-FFFF00000000}"/>
  </bookViews>
  <sheets>
    <sheet name="Leachate - QTR 2" sheetId="1" r:id="rId1"/>
    <sheet name="Leachate discharge - QTR 2" sheetId="5" r:id="rId2"/>
  </sheets>
  <definedNames>
    <definedName name="_xlnm.Print_Area" localSheetId="0">'Leachate - QTR 2'!$A$1:$E$46</definedName>
    <definedName name="_xlnm.Print_Titles" localSheetId="0">'Leachate - QTR 2'!$A:$C</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 i="5" l="1"/>
  <c r="B12" i="1" l="1"/>
  <c r="B11" i="1"/>
  <c r="B10" i="1"/>
  <c r="A7" i="1"/>
  <c r="G14" i="5"/>
  <c r="G13" i="5"/>
  <c r="G12" i="5"/>
  <c r="G11" i="5"/>
  <c r="G10" i="5"/>
  <c r="G9" i="5"/>
</calcChain>
</file>

<file path=xl/sharedStrings.xml><?xml version="1.0" encoding="utf-8"?>
<sst xmlns="http://schemas.openxmlformats.org/spreadsheetml/2006/main" count="149" uniqueCount="86">
  <si>
    <t>Analyte</t>
  </si>
  <si>
    <t>Units</t>
  </si>
  <si>
    <t>pH</t>
  </si>
  <si>
    <t>pH units</t>
  </si>
  <si>
    <t>Conductivity- Electrical 20C</t>
  </si>
  <si>
    <t>uS/cm</t>
  </si>
  <si>
    <t>Alkalinity as CaCO3</t>
  </si>
  <si>
    <t>mg/l</t>
  </si>
  <si>
    <t>Ammoniacal Nitrogen as N</t>
  </si>
  <si>
    <t>Chloride as Cl</t>
  </si>
  <si>
    <t>Calcium , Total as Ca</t>
  </si>
  <si>
    <t>Potassium , Total as K</t>
  </si>
  <si>
    <t>Sodium , Total as Na</t>
  </si>
  <si>
    <t>Nitrogen, Total Oxidised as N</t>
  </si>
  <si>
    <t>Sulphate as SO4, High Level</t>
  </si>
  <si>
    <t>L9B</t>
  </si>
  <si>
    <t xml:space="preserve">Permit Number: </t>
  </si>
  <si>
    <t>TP3835LV</t>
  </si>
  <si>
    <t xml:space="preserve">Operator: </t>
  </si>
  <si>
    <t xml:space="preserve">SI Green UK Limited </t>
  </si>
  <si>
    <t>Installation:</t>
  </si>
  <si>
    <t xml:space="preserve">Cwmrhydyceirw Quarry </t>
  </si>
  <si>
    <t>Groundwater monitoring borehole</t>
  </si>
  <si>
    <t>Monthly</t>
  </si>
  <si>
    <t>Water level</t>
  </si>
  <si>
    <t>Emission limit value</t>
  </si>
  <si>
    <t>not set</t>
  </si>
  <si>
    <t>mAOD</t>
  </si>
  <si>
    <t>Quarterly</t>
  </si>
  <si>
    <t>Sample collection date</t>
  </si>
  <si>
    <t>Schedule 4 - Emissions and  monitoring</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</si>
  <si>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</si>
  <si>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</si>
  <si>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</si>
  <si>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</si>
  <si>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(Authorised to sign as representative of Operator)</t>
  </si>
  <si>
    <t>CWMLS02</t>
  </si>
  <si>
    <t>Chemical Oxygen Demand (Total)</t>
  </si>
  <si>
    <t>Total Organic Carbon as C</t>
  </si>
  <si>
    <t>depth</t>
  </si>
  <si>
    <t>Test method</t>
  </si>
  <si>
    <t>Methods used shall be in accordance with Agency guidance document ‘Guidance on monitoring of landfill leachate, groundwater and surface water (LFTGN02)</t>
  </si>
  <si>
    <t>Uncertainty</t>
  </si>
  <si>
    <t>Accuracy of testing equipment</t>
  </si>
  <si>
    <t>Emission Point</t>
  </si>
  <si>
    <t xml:space="preserve">Substance /Parameter </t>
  </si>
  <si>
    <t>Emission Limit Value/Unit</t>
  </si>
  <si>
    <t>Reference Period</t>
  </si>
  <si>
    <r>
      <t xml:space="preserve">Result </t>
    </r>
    <r>
      <rPr>
        <b/>
        <vertAlign val="superscript"/>
        <sz val="10"/>
        <color indexed="8"/>
        <rFont val="Arial"/>
        <family val="2"/>
      </rPr>
      <t>[1]</t>
    </r>
  </si>
  <si>
    <t>Test Method [2]</t>
  </si>
  <si>
    <t>Sample Date and Times [3]</t>
  </si>
  <si>
    <t>Uncertainty [4]</t>
  </si>
  <si>
    <t>Water Level</t>
  </si>
  <si>
    <t xml:space="preserve">Spot Sample  </t>
  </si>
  <si>
    <t>Discharge volume</t>
  </si>
  <si>
    <t>Flow Rate</t>
  </si>
  <si>
    <r>
      <t>[1]</t>
    </r>
    <r>
      <rPr>
        <sz val="11"/>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</si>
  <si>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11"/>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</si>
  <si>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11"/>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</si>
  <si>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11"/>
        <color indexed="8"/>
        <rFont val="Times New Roman"/>
        <family val="1"/>
      </rPr>
      <t xml:space="preserve">    </t>
    </r>
    <r>
      <rPr>
        <sz val="11"/>
        <color indexed="8"/>
        <rFont val="Arial"/>
        <family val="2"/>
      </rPr>
      <t>The uncertainty associated with the quoted result at the 95% confidence interval, unless otherwise stated.</t>
    </r>
  </si>
  <si>
    <t>Schedule 4 - Emissions and monitoring</t>
  </si>
  <si>
    <r>
      <t>54 m</t>
    </r>
    <r>
      <rPr>
        <vertAlign val="superscript"/>
        <sz val="11"/>
        <rFont val="Arial"/>
        <family val="2"/>
      </rPr>
      <t>3</t>
    </r>
    <r>
      <rPr>
        <sz val="11"/>
        <rFont val="Arial"/>
        <family val="2"/>
      </rPr>
      <t>/day</t>
    </r>
  </si>
  <si>
    <r>
      <t>5.4 m</t>
    </r>
    <r>
      <rPr>
        <vertAlign val="superscript"/>
        <sz val="11"/>
        <rFont val="Arial"/>
        <family val="2"/>
      </rPr>
      <t>3</t>
    </r>
    <r>
      <rPr>
        <sz val="11"/>
        <rFont val="Arial"/>
        <family val="2"/>
      </rPr>
      <t>/hr</t>
    </r>
  </si>
  <si>
    <t>Signed …Guy Titman………………………………..</t>
  </si>
  <si>
    <t>-</t>
  </si>
  <si>
    <t>Six monthly</t>
  </si>
  <si>
    <t>Iron, Total as Fe</t>
  </si>
  <si>
    <t>ug/l</t>
  </si>
  <si>
    <t>Manganese , Total as Mn</t>
  </si>
  <si>
    <t>Cadmium , Total as Cd</t>
  </si>
  <si>
    <t>Chromium , Total as Cr</t>
  </si>
  <si>
    <t>Copper , Total as Cu</t>
  </si>
  <si>
    <t>Nickel , Total as Ni</t>
  </si>
  <si>
    <t>Lead , Total as Pb</t>
  </si>
  <si>
    <t>Magnesium, Total as Mg</t>
  </si>
  <si>
    <t>Mercury, Total as Hg</t>
  </si>
  <si>
    <t>Zinc , Total as Zn</t>
  </si>
  <si>
    <t>Quarter 2</t>
  </si>
  <si>
    <t>&lt;0.11</t>
  </si>
  <si>
    <t>&lt;4.1</t>
  </si>
  <si>
    <t>&lt;0.05</t>
  </si>
  <si>
    <t>Table S4.5 and Table 5a from the Updated Management Report updated 25 May 2023</t>
  </si>
  <si>
    <t>Table S4.4 and Table 2a from the Updated Management Report updated 25 May 2023</t>
  </si>
  <si>
    <t>Reporting of emissions to sewer, effluent treatment plant or by tankering or other transfer off-site for the period from</t>
  </si>
  <si>
    <t>Reporting of emissions to groundwater for the period from</t>
  </si>
  <si>
    <t xml:space="preserve">Date…27.07.2023……………………..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</si>
</sst>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0"/>
      <color indexed="8"/>
      <name val="Arial"/>
      <family val="2"/>
    </font>
    <font>
      <b/>
      <sz val="10"/>
      <color indexed="8"/>
      <name val="Arial"/>
      <family val="2"/>
    </font>
    <font>
      <sz val="10"/>
      <name val="Arial"/>
      <family val="2"/>
    </font>
    <font>
      <b/>
      <sz val="10"/>
      <name val="Arial"/>
      <family val="2"/>
    </font>
    <font>
      <sz val="11"/>
      <color indexed="8"/>
      <name val="Arial"/>
      <family val="2"/>
    </font>
    <font>
      <sz val="7"/>
      <color indexed="8"/>
      <name val="Times New Roman"/>
      <family val="1"/>
    </font>
    <font>
      <sz val="11"/>
      <color indexed="12"/>
      <name val="Arial"/>
      <family val="2"/>
    </font>
    <font>
      <b/>
      <sz val="11"/>
      <name val="Arial"/>
      <family val="2"/>
    </font>
    <font>
      <sz val="11"/>
      <name val="Arial"/>
      <family val="2"/>
    </font>
    <font>
      <b/>
      <sz val="10"/>
      <color theme="1"/>
      <name val="Arial"/>
      <family val="2"/>
    </font>
    <font>
      <b/>
      <vertAlign val="superscript"/>
      <sz val="10"/>
      <color indexed="8"/>
      <name val="Arial"/>
      <family val="2"/>
    </font>
    <font>
      <vertAlign val="superscript"/>
      <sz val="11"/>
      <name val="Arial"/>
      <family val="2"/>
    </font>
    <font>
      <sz val="11"/>
      <color indexed="8"/>
      <name val="Times New Roman"/>
      <family val="1"/>
    </font>
  </fonts>
  <fills count="10">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rgb="FFFFFF99"/>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indexed="65"/>
        <bgColor indexed="64"/>
      </patternFill>
    </fill>
    <fill>
      <patternFill patternType="solid">
        <fgColor theme="8" tint="0.39997558519241921"/>
        <bgColor indexed="64"/>
      </patternFill>
    </fill>
  </fills>
  <borders count="7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right style="thin">
        <color theme="0" tint="-0.34998626667073579"/>
      </right>
      <top style="medium">
        <color indexed="64"/>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medium">
        <color indexed="64"/>
      </left>
      <right style="thin">
        <color theme="0" tint="-0.34998626667073579"/>
      </right>
      <top style="thin">
        <color theme="0" tint="-0.34998626667073579"/>
      </top>
      <bottom style="medium">
        <color theme="0" tint="-0.499984740745262"/>
      </bottom>
      <diagonal/>
    </border>
    <border>
      <left style="thin">
        <color theme="0" tint="-0.34998626667073579"/>
      </left>
      <right style="thin">
        <color theme="0" tint="-0.34998626667073579"/>
      </right>
      <top style="thin">
        <color theme="0" tint="-0.34998626667073579"/>
      </top>
      <bottom style="medium">
        <color theme="0" tint="-0.499984740745262"/>
      </bottom>
      <diagonal/>
    </border>
    <border>
      <left/>
      <right style="thin">
        <color theme="0" tint="-0.34998626667073579"/>
      </right>
      <top style="thin">
        <color theme="0" tint="-0.34998626667073579"/>
      </top>
      <bottom style="medium">
        <color theme="0" tint="-0.499984740745262"/>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indexed="64"/>
      </top>
      <bottom style="thin">
        <color theme="0" tint="-0.34998626667073579"/>
      </bottom>
      <diagonal/>
    </border>
    <border>
      <left/>
      <right/>
      <top style="thin">
        <color indexed="64"/>
      </top>
      <bottom/>
      <diagonal/>
    </border>
    <border>
      <left/>
      <right style="thin">
        <color theme="0" tint="-0.34998626667073579"/>
      </right>
      <top style="thin">
        <color theme="0" tint="-0.34998626667073579"/>
      </top>
      <bottom/>
      <diagonal/>
    </border>
    <border>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medium">
        <color indexed="64"/>
      </top>
      <bottom style="thin">
        <color theme="0" tint="-0.34998626667073579"/>
      </bottom>
      <diagonal/>
    </border>
    <border>
      <left style="thin">
        <color theme="0" tint="-0.34998626667073579"/>
      </left>
      <right style="thin">
        <color indexed="64"/>
      </right>
      <top style="thin">
        <color theme="0" tint="-0.34998626667073579"/>
      </top>
      <bottom style="medium">
        <color theme="0" tint="-0.499984740745262"/>
      </bottom>
      <diagonal/>
    </border>
    <border>
      <left style="thin">
        <color theme="0" tint="-0.34998626667073579"/>
      </left>
      <right style="thin">
        <color indexed="64"/>
      </right>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medium">
        <color indexed="64"/>
      </bottom>
      <diagonal/>
    </border>
    <border>
      <left style="thin">
        <color theme="0" tint="-0.34998626667073579"/>
      </left>
      <right style="thin">
        <color indexed="64"/>
      </right>
      <top style="thin">
        <color theme="0" tint="-0.34998626667073579"/>
      </top>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style="medium">
        <color indexed="64"/>
      </bottom>
      <diagonal/>
    </border>
    <border>
      <left style="thin">
        <color theme="0" tint="-0.24994659260841701"/>
      </left>
      <right style="thin">
        <color theme="0" tint="-0.24994659260841701"/>
      </right>
      <top style="thin">
        <color theme="0" tint="-0.2499465926084170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style="thin">
        <color indexed="64"/>
      </left>
      <right style="thin">
        <color theme="0" tint="-0.34998626667073579"/>
      </right>
      <top style="medium">
        <color theme="0" tint="-0.499984740745262"/>
      </top>
      <bottom style="thin">
        <color theme="0" tint="-0.24994659260841701"/>
      </bottom>
      <diagonal/>
    </border>
    <border>
      <left/>
      <right style="thin">
        <color theme="0" tint="-0.34998626667073579"/>
      </right>
      <top style="medium">
        <color theme="0" tint="-0.499984740745262"/>
      </top>
      <bottom style="thin">
        <color theme="0" tint="-0.24994659260841701"/>
      </bottom>
      <diagonal/>
    </border>
    <border>
      <left style="thin">
        <color indexed="64"/>
      </left>
      <right style="thin">
        <color theme="0" tint="-0.34998626667073579"/>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theme="0" tint="-0.34998626667073579"/>
      </right>
      <top style="thin">
        <color theme="0" tint="-0.24994659260841701"/>
      </top>
      <bottom style="medium">
        <color indexed="64"/>
      </bottom>
      <diagonal/>
    </border>
    <border>
      <left/>
      <right style="thin">
        <color theme="0" tint="-0.34998626667073579"/>
      </right>
      <top style="thin">
        <color theme="0" tint="-0.24994659260841701"/>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theme="0" tint="-0.24994659260841701"/>
      </bottom>
      <diagonal/>
    </border>
    <border>
      <left/>
      <right style="medium">
        <color indexed="64"/>
      </right>
      <top style="thin">
        <color theme="0" tint="-0.24994659260841701"/>
      </top>
      <bottom style="thin">
        <color theme="0" tint="-0.24994659260841701"/>
      </bottom>
      <diagonal/>
    </border>
    <border>
      <left/>
      <right style="medium">
        <color indexed="64"/>
      </right>
      <top style="thin">
        <color theme="0" tint="-0.24994659260841701"/>
      </top>
      <bottom style="medium">
        <color indexed="64"/>
      </bottom>
      <diagonal/>
    </border>
    <border>
      <left style="medium">
        <color indexed="64"/>
      </left>
      <right/>
      <top style="medium">
        <color indexed="64"/>
      </top>
      <bottom style="thin">
        <color theme="0" tint="-0.24994659260841701"/>
      </bottom>
      <diagonal/>
    </border>
    <border>
      <left style="medium">
        <color indexed="64"/>
      </left>
      <right/>
      <top style="thin">
        <color theme="0" tint="-0.24994659260841701"/>
      </top>
      <bottom style="thin">
        <color theme="0" tint="-0.24994659260841701"/>
      </bottom>
      <diagonal/>
    </border>
    <border>
      <left style="medium">
        <color indexed="64"/>
      </left>
      <right/>
      <top style="thin">
        <color theme="0" tint="-0.24994659260841701"/>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theme="0" tint="-0.34998626667073579"/>
      </left>
      <right/>
      <top style="thin">
        <color theme="0" tint="-0.34998626667073579"/>
      </top>
      <bottom style="medium">
        <color indexed="64"/>
      </bottom>
      <diagonal/>
    </border>
    <border>
      <left/>
      <right/>
      <top style="thin">
        <color theme="0" tint="-0.34998626667073579"/>
      </top>
      <bottom style="medium">
        <color indexed="64"/>
      </bottom>
      <diagonal/>
    </border>
    <border>
      <left/>
      <right style="medium">
        <color indexed="64"/>
      </right>
      <top style="thin">
        <color theme="0" tint="-0.34998626667073579"/>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theme="0" tint="-0.34998626667073579"/>
      </right>
      <top style="medium">
        <color indexed="64"/>
      </top>
      <bottom style="medium">
        <color indexed="64"/>
      </bottom>
      <diagonal/>
    </border>
    <border>
      <left style="thin">
        <color theme="0" tint="-0.34998626667073579"/>
      </left>
      <right/>
      <top style="medium">
        <color indexed="64"/>
      </top>
      <bottom style="medium">
        <color indexed="64"/>
      </bottom>
      <diagonal/>
    </border>
    <border>
      <left style="medium">
        <color indexed="64"/>
      </left>
      <right style="thin">
        <color theme="0" tint="-0.34998626667073579"/>
      </right>
      <top style="medium">
        <color indexed="64"/>
      </top>
      <bottom style="medium">
        <color indexed="64"/>
      </bottom>
      <diagonal/>
    </border>
    <border>
      <left style="thin">
        <color theme="0" tint="-0.34998626667073579"/>
      </left>
      <right style="thin">
        <color theme="0" tint="-0.34998626667073579"/>
      </right>
      <top style="medium">
        <color indexed="64"/>
      </top>
      <bottom style="medium">
        <color indexed="64"/>
      </bottom>
      <diagonal/>
    </border>
    <border>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right/>
      <top/>
      <bottom style="thin">
        <color indexed="64"/>
      </bottom>
      <diagonal/>
    </border>
  </borders>
  <cellStyleXfs count="2">
    <xf numFmtId="0" fontId="0" fillId="0" borderId="0"/>
    <xf numFmtId="0" fontId="3" fillId="0" borderId="0"/>
  </cellStyleXfs>
  <cellXfs count="146">
    <xf numFmtId="0" fontId="0" fillId="0" borderId="0" xfId="0"/>
    <xf numFmtId="0" fontId="2"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1" fillId="2" borderId="6"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0" xfId="0" applyFont="1" applyAlignment="1">
      <alignment vertical="center" wrapText="1"/>
    </xf>
    <xf numFmtId="0" fontId="2" fillId="0" borderId="2" xfId="0" applyFont="1" applyBorder="1" applyAlignment="1">
      <alignment horizontal="left" vertical="center" wrapText="1"/>
    </xf>
    <xf numFmtId="0" fontId="2" fillId="0" borderId="7" xfId="0" applyFont="1" applyBorder="1" applyAlignment="1">
      <alignment horizontal="center" vertical="center" wrapText="1"/>
    </xf>
    <xf numFmtId="0" fontId="3" fillId="2" borderId="11" xfId="0" applyFont="1" applyFill="1" applyBorder="1" applyAlignment="1">
      <alignment horizontal="center" vertical="center" wrapText="1"/>
    </xf>
    <xf numFmtId="0" fontId="2" fillId="0" borderId="1" xfId="0" applyFont="1" applyBorder="1" applyAlignment="1">
      <alignment horizontal="left" vertical="center" wrapText="1"/>
    </xf>
    <xf numFmtId="0" fontId="4" fillId="0" borderId="0" xfId="0" applyFont="1" applyAlignment="1">
      <alignment vertical="center" wrapText="1"/>
    </xf>
    <xf numFmtId="0" fontId="3" fillId="3" borderId="0" xfId="0" applyFont="1" applyFill="1" applyAlignment="1">
      <alignment vertical="center" wrapText="1"/>
    </xf>
    <xf numFmtId="0" fontId="3" fillId="3" borderId="1" xfId="0" applyFont="1" applyFill="1" applyBorder="1" applyAlignment="1">
      <alignment horizontal="left" vertical="center" wrapText="1"/>
    </xf>
    <xf numFmtId="0" fontId="2" fillId="0" borderId="15" xfId="0" applyFont="1" applyBorder="1" applyAlignment="1">
      <alignment horizontal="left" vertical="center" wrapText="1"/>
    </xf>
    <xf numFmtId="0" fontId="2" fillId="0" borderId="15" xfId="0" applyFont="1" applyBorder="1" applyAlignment="1">
      <alignment horizontal="center" vertical="center" wrapText="1"/>
    </xf>
    <xf numFmtId="0" fontId="2" fillId="3" borderId="16" xfId="0" applyFont="1" applyFill="1" applyBorder="1" applyAlignment="1">
      <alignment horizontal="left" vertical="center" wrapText="1"/>
    </xf>
    <xf numFmtId="0" fontId="2" fillId="3" borderId="16" xfId="0" applyFont="1" applyFill="1" applyBorder="1" applyAlignment="1">
      <alignment horizontal="center" vertical="center" wrapText="1"/>
    </xf>
    <xf numFmtId="0" fontId="3" fillId="3" borderId="17" xfId="0" applyFont="1" applyFill="1" applyBorder="1" applyAlignment="1">
      <alignment vertical="center" wrapText="1"/>
    </xf>
    <xf numFmtId="14" fontId="2" fillId="2" borderId="8" xfId="0" applyNumberFormat="1" applyFont="1" applyFill="1" applyBorder="1" applyAlignment="1">
      <alignment horizontal="center" vertical="center" wrapText="1"/>
    </xf>
    <xf numFmtId="0" fontId="2" fillId="0" borderId="18" xfId="0" applyFont="1" applyBorder="1" applyAlignment="1">
      <alignment horizontal="center" vertical="center" wrapText="1"/>
    </xf>
    <xf numFmtId="0" fontId="2" fillId="3" borderId="19" xfId="0" applyFont="1" applyFill="1" applyBorder="1" applyAlignment="1">
      <alignment horizontal="center" vertical="center" wrapText="1"/>
    </xf>
    <xf numFmtId="0" fontId="2" fillId="0" borderId="20"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5" xfId="0" applyFont="1" applyBorder="1" applyAlignment="1">
      <alignment horizontal="center" vertical="center" wrapText="1"/>
    </xf>
    <xf numFmtId="0" fontId="2" fillId="3" borderId="26"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3" xfId="1" applyFill="1" applyBorder="1" applyAlignment="1">
      <alignment horizontal="center" wrapText="1"/>
    </xf>
    <xf numFmtId="0" fontId="3" fillId="0" borderId="27" xfId="0" applyFont="1" applyBorder="1" applyAlignment="1">
      <alignment vertical="center" wrapText="1"/>
    </xf>
    <xf numFmtId="0" fontId="0" fillId="0" borderId="0" xfId="0" applyAlignment="1">
      <alignment horizontal="right"/>
    </xf>
    <xf numFmtId="0" fontId="7" fillId="0" borderId="0" xfId="0" applyFont="1"/>
    <xf numFmtId="0" fontId="5" fillId="4" borderId="0" xfId="0" applyFont="1" applyFill="1"/>
    <xf numFmtId="0" fontId="5" fillId="4" borderId="0" xfId="0" applyFont="1" applyFill="1" applyAlignment="1">
      <alignment horizontal="right"/>
    </xf>
    <xf numFmtId="0" fontId="5" fillId="4" borderId="0" xfId="0" applyFont="1" applyFill="1" applyAlignment="1">
      <alignment horizontal="center"/>
    </xf>
    <xf numFmtId="0" fontId="5" fillId="0" borderId="0" xfId="0" applyFont="1" applyAlignment="1">
      <alignment horizontal="left" vertical="top" wrapText="1"/>
    </xf>
    <xf numFmtId="0" fontId="5" fillId="0" borderId="0" xfId="0" applyFont="1" applyAlignment="1">
      <alignment horizontal="center"/>
    </xf>
    <xf numFmtId="0" fontId="5" fillId="0" borderId="0" xfId="0" applyFont="1"/>
    <xf numFmtId="0" fontId="4" fillId="0" borderId="0" xfId="0" applyFont="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center" vertical="center" wrapText="1"/>
    </xf>
    <xf numFmtId="0" fontId="4" fillId="0" borderId="28" xfId="0" applyFont="1" applyBorder="1" applyAlignment="1">
      <alignment vertical="center" wrapText="1"/>
    </xf>
    <xf numFmtId="0" fontId="4" fillId="0" borderId="31" xfId="0" applyFont="1" applyBorder="1" applyAlignment="1">
      <alignment vertical="center" wrapText="1"/>
    </xf>
    <xf numFmtId="0" fontId="3" fillId="0" borderId="0" xfId="0" applyFont="1" applyAlignment="1">
      <alignment horizontal="left" vertical="top" wrapText="1"/>
    </xf>
    <xf numFmtId="0" fontId="0" fillId="0" borderId="0" xfId="0" applyAlignment="1">
      <alignment horizontal="left" vertical="top"/>
    </xf>
    <xf numFmtId="0" fontId="2" fillId="7" borderId="12" xfId="0" applyFont="1" applyFill="1" applyBorder="1" applyAlignment="1">
      <alignment horizontal="left" vertical="center" wrapText="1"/>
    </xf>
    <xf numFmtId="0" fontId="1" fillId="7" borderId="10" xfId="0" applyFont="1" applyFill="1" applyBorder="1" applyAlignment="1">
      <alignment horizontal="left" vertical="center" wrapText="1"/>
    </xf>
    <xf numFmtId="0" fontId="1" fillId="7" borderId="4" xfId="0" applyFont="1" applyFill="1" applyBorder="1" applyAlignment="1">
      <alignment horizontal="left" vertical="center" wrapText="1"/>
    </xf>
    <xf numFmtId="0" fontId="1" fillId="7" borderId="5" xfId="0" applyFont="1" applyFill="1" applyBorder="1" applyAlignment="1">
      <alignment horizontal="left" vertical="center" wrapText="1"/>
    </xf>
    <xf numFmtId="0" fontId="3" fillId="7" borderId="13" xfId="0" applyFont="1" applyFill="1" applyBorder="1" applyAlignment="1">
      <alignment vertical="center" wrapText="1"/>
    </xf>
    <xf numFmtId="0" fontId="2" fillId="7" borderId="21"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3" fillId="7" borderId="0" xfId="0" applyFont="1" applyFill="1" applyAlignment="1">
      <alignment vertical="center" wrapText="1"/>
    </xf>
    <xf numFmtId="0" fontId="2" fillId="7" borderId="22" xfId="0" applyFont="1" applyFill="1" applyBorder="1" applyAlignment="1">
      <alignment horizontal="center" vertical="center" wrapText="1"/>
    </xf>
    <xf numFmtId="0" fontId="2" fillId="7" borderId="23" xfId="0" applyFont="1" applyFill="1" applyBorder="1" applyAlignment="1">
      <alignment horizontal="center" vertical="center" wrapText="1"/>
    </xf>
    <xf numFmtId="0" fontId="2" fillId="7" borderId="24" xfId="0" applyFont="1" applyFill="1" applyBorder="1" applyAlignment="1">
      <alignment horizontal="center" vertical="center" wrapText="1"/>
    </xf>
    <xf numFmtId="0" fontId="4" fillId="0" borderId="34" xfId="0" applyFont="1" applyBorder="1" applyAlignment="1">
      <alignment vertical="center" wrapText="1"/>
    </xf>
    <xf numFmtId="0" fontId="8" fillId="0" borderId="2" xfId="0" applyFont="1" applyBorder="1" applyAlignment="1">
      <alignment vertical="center" wrapText="1"/>
    </xf>
    <xf numFmtId="0" fontId="8" fillId="0" borderId="0" xfId="0" applyFont="1" applyAlignment="1">
      <alignment vertical="center" wrapText="1"/>
    </xf>
    <xf numFmtId="0" fontId="9" fillId="0" borderId="0" xfId="0" applyFont="1" applyAlignment="1">
      <alignment vertical="center" wrapText="1"/>
    </xf>
    <xf numFmtId="0" fontId="10" fillId="8" borderId="51" xfId="0" applyFont="1" applyFill="1" applyBorder="1" applyAlignment="1">
      <alignment horizontal="center" vertical="center" wrapText="1"/>
    </xf>
    <xf numFmtId="0" fontId="10" fillId="8" borderId="44" xfId="0" applyFont="1" applyFill="1" applyBorder="1" applyAlignment="1">
      <alignment horizontal="center" vertical="center" wrapText="1"/>
    </xf>
    <xf numFmtId="0" fontId="10" fillId="8" borderId="52" xfId="0" applyFont="1" applyFill="1" applyBorder="1" applyAlignment="1">
      <alignment horizontal="center" vertical="center" wrapText="1"/>
    </xf>
    <xf numFmtId="0" fontId="10" fillId="8" borderId="53" xfId="0" applyFont="1" applyFill="1" applyBorder="1" applyAlignment="1">
      <alignment horizontal="center" vertical="center" wrapText="1"/>
    </xf>
    <xf numFmtId="0" fontId="8" fillId="6" borderId="56" xfId="0" applyFont="1" applyFill="1" applyBorder="1" applyAlignment="1">
      <alignment horizontal="center" vertical="center" wrapText="1"/>
    </xf>
    <xf numFmtId="14" fontId="8" fillId="6" borderId="56" xfId="0" applyNumberFormat="1" applyFont="1" applyFill="1" applyBorder="1" applyAlignment="1">
      <alignment horizontal="center" vertical="center" wrapText="1"/>
    </xf>
    <xf numFmtId="0" fontId="9" fillId="0" borderId="0" xfId="0" applyFont="1"/>
    <xf numFmtId="0" fontId="8" fillId="6" borderId="57" xfId="0" applyFont="1" applyFill="1" applyBorder="1" applyAlignment="1">
      <alignment horizontal="center" vertical="center" wrapText="1"/>
    </xf>
    <xf numFmtId="14" fontId="8" fillId="6" borderId="57" xfId="0" applyNumberFormat="1" applyFont="1" applyFill="1" applyBorder="1" applyAlignment="1">
      <alignment horizontal="center" vertical="center" wrapText="1"/>
    </xf>
    <xf numFmtId="0" fontId="8" fillId="6" borderId="59" xfId="0" applyFont="1" applyFill="1" applyBorder="1" applyAlignment="1">
      <alignment horizontal="center" vertical="center" wrapText="1"/>
    </xf>
    <xf numFmtId="14" fontId="8" fillId="6" borderId="59" xfId="0" applyNumberFormat="1" applyFont="1" applyFill="1" applyBorder="1" applyAlignment="1">
      <alignment horizontal="center" vertical="center" wrapText="1"/>
    </xf>
    <xf numFmtId="3" fontId="8" fillId="6" borderId="56" xfId="0" applyNumberFormat="1" applyFont="1" applyFill="1" applyBorder="1" applyAlignment="1">
      <alignment horizontal="center" vertical="center" wrapText="1"/>
    </xf>
    <xf numFmtId="3" fontId="8" fillId="6" borderId="57" xfId="0" applyNumberFormat="1" applyFont="1" applyFill="1" applyBorder="1" applyAlignment="1">
      <alignment horizontal="center" vertical="center" wrapText="1"/>
    </xf>
    <xf numFmtId="3" fontId="8" fillId="6" borderId="60" xfId="0" applyNumberFormat="1" applyFont="1" applyFill="1" applyBorder="1" applyAlignment="1">
      <alignment horizontal="center" vertical="center" wrapText="1"/>
    </xf>
    <xf numFmtId="0" fontId="9" fillId="0" borderId="0" xfId="0" applyFont="1" applyAlignment="1">
      <alignment horizontal="right"/>
    </xf>
    <xf numFmtId="0" fontId="9" fillId="4" borderId="0" xfId="0" applyFont="1" applyFill="1" applyAlignment="1">
      <alignment vertical="center" wrapText="1"/>
    </xf>
    <xf numFmtId="0" fontId="8" fillId="0" borderId="5" xfId="0" applyFont="1" applyBorder="1" applyAlignment="1">
      <alignment vertical="center" wrapText="1"/>
    </xf>
    <xf numFmtId="0" fontId="3" fillId="4" borderId="34"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2" fontId="3" fillId="2" borderId="37" xfId="0" applyNumberFormat="1" applyFont="1" applyFill="1" applyBorder="1" applyAlignment="1">
      <alignment horizontal="center" vertical="center" wrapText="1"/>
    </xf>
    <xf numFmtId="2" fontId="3" fillId="2" borderId="38" xfId="0" applyNumberFormat="1" applyFont="1" applyFill="1" applyBorder="1" applyAlignment="1">
      <alignment horizontal="center" vertical="center" wrapText="1"/>
    </xf>
    <xf numFmtId="2" fontId="3" fillId="2" borderId="39" xfId="0" applyNumberFormat="1" applyFont="1" applyFill="1" applyBorder="1" applyAlignment="1">
      <alignment horizontal="center" vertical="center" wrapText="1"/>
    </xf>
    <xf numFmtId="2" fontId="3" fillId="2" borderId="40" xfId="0" applyNumberFormat="1" applyFont="1" applyFill="1" applyBorder="1" applyAlignment="1">
      <alignment horizontal="center" vertical="center" wrapText="1"/>
    </xf>
    <xf numFmtId="2" fontId="3" fillId="2" borderId="41" xfId="0" applyNumberFormat="1" applyFont="1" applyFill="1" applyBorder="1" applyAlignment="1">
      <alignment horizontal="center" vertical="center" wrapText="1"/>
    </xf>
    <xf numFmtId="2" fontId="3" fillId="2" borderId="42" xfId="0" applyNumberFormat="1"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4" borderId="61" xfId="0" applyFont="1" applyFill="1" applyBorder="1" applyAlignment="1">
      <alignment horizontal="center" vertical="center" wrapText="1"/>
    </xf>
    <xf numFmtId="0" fontId="3" fillId="4" borderId="71" xfId="0" applyFont="1" applyFill="1" applyBorder="1" applyAlignment="1">
      <alignment horizontal="center" vertical="center" wrapText="1"/>
    </xf>
    <xf numFmtId="0" fontId="4" fillId="6" borderId="16" xfId="0" applyFont="1" applyFill="1" applyBorder="1" applyAlignment="1">
      <alignment vertical="center" wrapText="1"/>
    </xf>
    <xf numFmtId="0" fontId="4" fillId="6" borderId="26" xfId="0" applyFont="1" applyFill="1" applyBorder="1" applyAlignment="1">
      <alignment vertical="center" wrapText="1"/>
    </xf>
    <xf numFmtId="0" fontId="4" fillId="6" borderId="19" xfId="0" applyFont="1" applyFill="1" applyBorder="1" applyAlignment="1">
      <alignment vertical="center" wrapText="1"/>
    </xf>
    <xf numFmtId="0" fontId="4" fillId="6" borderId="17" xfId="0" applyFont="1" applyFill="1" applyBorder="1" applyAlignment="1">
      <alignment vertical="center" wrapText="1"/>
    </xf>
    <xf numFmtId="0" fontId="0" fillId="6" borderId="1" xfId="0" applyFill="1" applyBorder="1" applyAlignment="1">
      <alignment horizontal="left" wrapText="1"/>
    </xf>
    <xf numFmtId="0" fontId="3" fillId="6" borderId="1" xfId="0" applyFont="1" applyFill="1" applyBorder="1" applyAlignment="1">
      <alignment horizontal="center" vertical="center" wrapText="1"/>
    </xf>
    <xf numFmtId="0" fontId="0" fillId="6" borderId="23" xfId="0" applyFill="1" applyBorder="1" applyAlignment="1">
      <alignment horizontal="center" wrapText="1"/>
    </xf>
    <xf numFmtId="0" fontId="3" fillId="9" borderId="8" xfId="0" applyFont="1" applyFill="1" applyBorder="1" applyAlignment="1">
      <alignment horizontal="center" vertical="center" wrapText="1"/>
    </xf>
    <xf numFmtId="0" fontId="3" fillId="6" borderId="0" xfId="0" applyFont="1" applyFill="1" applyAlignment="1">
      <alignment vertical="center" wrapText="1"/>
    </xf>
    <xf numFmtId="0" fontId="0" fillId="6" borderId="72" xfId="0" applyFill="1" applyBorder="1" applyAlignment="1">
      <alignment horizontal="left" wrapText="1"/>
    </xf>
    <xf numFmtId="0" fontId="3" fillId="6" borderId="72" xfId="0" applyFont="1" applyFill="1" applyBorder="1" applyAlignment="1">
      <alignment horizontal="center" vertical="center" wrapText="1"/>
    </xf>
    <xf numFmtId="0" fontId="0" fillId="6" borderId="73" xfId="0" applyFill="1" applyBorder="1" applyAlignment="1">
      <alignment horizontal="center" wrapText="1"/>
    </xf>
    <xf numFmtId="0" fontId="3" fillId="9" borderId="74" xfId="0" applyFont="1" applyFill="1" applyBorder="1" applyAlignment="1">
      <alignment horizontal="center" vertical="center" wrapText="1"/>
    </xf>
    <xf numFmtId="0" fontId="3" fillId="6" borderId="75" xfId="0" applyFont="1" applyFill="1" applyBorder="1" applyAlignment="1">
      <alignment vertical="center" wrapText="1"/>
    </xf>
    <xf numFmtId="0" fontId="4" fillId="0" borderId="48" xfId="0" applyFont="1" applyBorder="1" applyAlignment="1">
      <alignment horizontal="center" vertical="center" wrapText="1"/>
    </xf>
    <xf numFmtId="0" fontId="4" fillId="0" borderId="45"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46"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47" xfId="0" applyFont="1" applyBorder="1" applyAlignment="1">
      <alignment horizontal="center" vertical="center" wrapText="1"/>
    </xf>
    <xf numFmtId="0" fontId="5" fillId="0" borderId="0" xfId="0" applyFont="1" applyAlignment="1">
      <alignment horizontal="left" vertical="top" wrapText="1"/>
    </xf>
    <xf numFmtId="0" fontId="4" fillId="0" borderId="28"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3" fillId="4" borderId="29"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9" fillId="4" borderId="3" xfId="0" applyFont="1" applyFill="1" applyBorder="1" applyAlignment="1">
      <alignment horizontal="center" vertical="center" wrapText="1"/>
    </xf>
    <xf numFmtId="0" fontId="8" fillId="0" borderId="3" xfId="0" applyFont="1" applyBorder="1" applyAlignment="1">
      <alignment horizontal="left" vertical="center" wrapText="1"/>
    </xf>
    <xf numFmtId="0" fontId="9" fillId="4" borderId="9"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8" fillId="0" borderId="64" xfId="0" applyFont="1" applyBorder="1" applyAlignment="1">
      <alignment horizontal="left" vertical="center" wrapText="1"/>
    </xf>
    <xf numFmtId="0" fontId="8" fillId="0" borderId="65" xfId="0" applyFont="1" applyBorder="1" applyAlignment="1">
      <alignment horizontal="left" vertical="center" wrapText="1"/>
    </xf>
    <xf numFmtId="0" fontId="8" fillId="0" borderId="66" xfId="0" applyFont="1" applyBorder="1" applyAlignment="1">
      <alignment horizontal="left" vertical="center" wrapText="1"/>
    </xf>
    <xf numFmtId="0" fontId="8" fillId="0" borderId="67" xfId="0" applyFont="1" applyBorder="1" applyAlignment="1">
      <alignment horizontal="left" vertical="center" wrapText="1"/>
    </xf>
    <xf numFmtId="0" fontId="8" fillId="0" borderId="52" xfId="0" applyFont="1" applyBorder="1" applyAlignment="1">
      <alignment horizontal="left" vertical="center" wrapText="1"/>
    </xf>
    <xf numFmtId="0" fontId="9" fillId="0" borderId="54" xfId="0" applyFont="1" applyBorder="1" applyAlignment="1">
      <alignment horizontal="center" vertical="center" wrapText="1"/>
    </xf>
    <xf numFmtId="0" fontId="9" fillId="0" borderId="58" xfId="0" applyFont="1" applyBorder="1" applyAlignment="1">
      <alignment horizontal="center" vertical="center" wrapText="1"/>
    </xf>
    <xf numFmtId="0" fontId="9" fillId="0" borderId="55" xfId="0" applyFont="1" applyBorder="1" applyAlignment="1">
      <alignment horizontal="center" vertical="center" wrapText="1"/>
    </xf>
    <xf numFmtId="0" fontId="9" fillId="0" borderId="0" xfId="0" applyFont="1" applyAlignment="1">
      <alignment horizontal="center" vertical="center" wrapText="1"/>
    </xf>
    <xf numFmtId="0" fontId="9" fillId="0" borderId="43"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54" xfId="0" applyFont="1" applyBorder="1" applyAlignment="1">
      <alignment horizontal="center" vertical="center" wrapText="1"/>
    </xf>
    <xf numFmtId="0" fontId="5" fillId="0" borderId="58" xfId="0" applyFont="1" applyBorder="1" applyAlignment="1">
      <alignment horizontal="center" vertical="center" wrapText="1"/>
    </xf>
    <xf numFmtId="0" fontId="8" fillId="0" borderId="68" xfId="0" applyFont="1" applyBorder="1" applyAlignment="1">
      <alignment horizontal="left" vertical="center" wrapText="1"/>
    </xf>
    <xf numFmtId="0" fontId="8" fillId="0" borderId="69" xfId="0" applyFont="1" applyBorder="1" applyAlignment="1">
      <alignment horizontal="left" vertical="center" wrapText="1"/>
    </xf>
    <xf numFmtId="0" fontId="9" fillId="0" borderId="51" xfId="0" applyFont="1" applyBorder="1" applyAlignment="1">
      <alignment horizontal="center" vertical="center" wrapText="1"/>
    </xf>
    <xf numFmtId="0" fontId="3" fillId="4" borderId="61" xfId="0" applyFont="1" applyFill="1" applyBorder="1" applyAlignment="1">
      <alignment horizontal="center" vertical="center" wrapText="1"/>
    </xf>
    <xf numFmtId="0" fontId="3" fillId="4" borderId="70"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K47"/>
  <sheetViews>
    <sheetView view="pageBreakPreview" zoomScaleNormal="100" zoomScaleSheetLayoutView="100" workbookViewId="0">
      <pane xSplit="3" ySplit="12" topLeftCell="D36" activePane="bottomRight" state="frozen"/>
      <selection pane="topRight" activeCell="D1" sqref="D1"/>
      <selection pane="bottomLeft" activeCell="A9" sqref="A9"/>
      <selection pane="bottomRight" activeCell="B43" sqref="B43"/>
    </sheetView>
  </sheetViews>
  <sheetFormatPr defaultColWidth="9.109375" defaultRowHeight="13.2" x14ac:dyDescent="0.25"/>
  <cols>
    <col min="1" max="1" width="33" style="6" customWidth="1"/>
    <col min="2" max="2" width="14" style="6" customWidth="1"/>
    <col min="3" max="3" width="7.88671875" style="28" bestFit="1" customWidth="1"/>
    <col min="4" max="5" width="15.6640625" style="6" customWidth="1"/>
    <col min="6" max="11" width="15.33203125" style="6" customWidth="1"/>
    <col min="12" max="16384" width="9.109375" style="6"/>
  </cols>
  <sheetData>
    <row r="1" spans="1:11" ht="27.9" customHeight="1" x14ac:dyDescent="0.25">
      <c r="A1" s="40" t="s">
        <v>16</v>
      </c>
      <c r="B1" s="112" t="s">
        <v>17</v>
      </c>
      <c r="C1" s="113"/>
      <c r="D1" s="102" t="s">
        <v>40</v>
      </c>
      <c r="E1" s="103"/>
      <c r="H1" s="11"/>
    </row>
    <row r="2" spans="1:11" ht="27.9" customHeight="1" x14ac:dyDescent="0.25">
      <c r="A2" s="41" t="s">
        <v>18</v>
      </c>
      <c r="B2" s="114" t="s">
        <v>19</v>
      </c>
      <c r="C2" s="115"/>
      <c r="D2" s="104" t="s">
        <v>41</v>
      </c>
      <c r="E2" s="105"/>
      <c r="H2" s="11"/>
    </row>
    <row r="3" spans="1:11" ht="27.9" customHeight="1" thickBot="1" x14ac:dyDescent="0.3">
      <c r="A3" s="55" t="s">
        <v>20</v>
      </c>
      <c r="B3" s="116" t="s">
        <v>21</v>
      </c>
      <c r="C3" s="117"/>
      <c r="D3" s="104"/>
      <c r="E3" s="105"/>
      <c r="H3" s="11"/>
    </row>
    <row r="4" spans="1:11" ht="27.9" customHeight="1" thickBot="1" x14ac:dyDescent="0.3">
      <c r="A4" s="109" t="s">
        <v>30</v>
      </c>
      <c r="B4" s="110"/>
      <c r="C4" s="111"/>
      <c r="D4" s="106"/>
      <c r="E4" s="107"/>
      <c r="H4" s="11"/>
    </row>
    <row r="5" spans="1:11" ht="27.9" customHeight="1" thickBot="1" x14ac:dyDescent="0.3">
      <c r="A5" s="118" t="s">
        <v>82</v>
      </c>
      <c r="B5" s="119"/>
      <c r="C5" s="120"/>
      <c r="D5" s="102" t="s">
        <v>42</v>
      </c>
      <c r="E5" s="103"/>
      <c r="F5" s="38"/>
      <c r="G5" s="38"/>
      <c r="H5" s="39"/>
      <c r="I5" s="39"/>
      <c r="J5" s="39"/>
      <c r="K5" s="39"/>
    </row>
    <row r="6" spans="1:11" ht="27.9" customHeight="1" x14ac:dyDescent="0.25">
      <c r="A6" s="109" t="s">
        <v>83</v>
      </c>
      <c r="B6" s="110"/>
      <c r="C6" s="111"/>
      <c r="D6" s="104" t="s">
        <v>43</v>
      </c>
      <c r="E6" s="105"/>
      <c r="F6" s="37"/>
      <c r="G6" s="37"/>
      <c r="H6" s="37"/>
      <c r="I6" s="37"/>
      <c r="J6" s="37"/>
      <c r="K6" s="37"/>
    </row>
    <row r="7" spans="1:11" ht="27.9" customHeight="1" thickBot="1" x14ac:dyDescent="0.3">
      <c r="A7" s="76" t="str">
        <f>IF($B$7="Quarter 1","01 January - 31 March",IF($B$7="Quarter 2","01 April - 30 June",IF($B$7="Quarter 3","01 July - 30 August",IF($B$7="Quarter 4","01 October - 31 December","Error"))))</f>
        <v>01 April - 30 June</v>
      </c>
      <c r="B7" s="77" t="s">
        <v>77</v>
      </c>
      <c r="C7" s="78">
        <v>2023</v>
      </c>
      <c r="D7" s="106"/>
      <c r="E7" s="107"/>
      <c r="F7" s="37"/>
      <c r="G7" s="37"/>
      <c r="H7" s="38"/>
      <c r="I7" s="38"/>
      <c r="J7" s="38"/>
      <c r="K7" s="38"/>
    </row>
    <row r="8" spans="1:11" x14ac:dyDescent="0.25">
      <c r="A8" s="7" t="s">
        <v>22</v>
      </c>
      <c r="B8" s="3"/>
      <c r="C8" s="22"/>
      <c r="D8" s="8" t="s">
        <v>36</v>
      </c>
      <c r="E8" s="8" t="s">
        <v>15</v>
      </c>
    </row>
    <row r="9" spans="1:11" s="51" customFormat="1" ht="13.8" thickBot="1" x14ac:dyDescent="0.3">
      <c r="A9" s="44" t="s">
        <v>23</v>
      </c>
      <c r="B9" s="48"/>
      <c r="C9" s="49" t="s">
        <v>1</v>
      </c>
      <c r="D9" s="50"/>
      <c r="E9" s="50"/>
    </row>
    <row r="10" spans="1:11" x14ac:dyDescent="0.25">
      <c r="A10" s="45" t="s">
        <v>24</v>
      </c>
      <c r="B10" s="9" t="str">
        <f>IF($B$7="Quarter 1","January",IF($B$7="Quarter 2","April",IF($B$7="Quarter 3","July",IF($B$7="Quarter 4","October","Error"))))</f>
        <v>April</v>
      </c>
      <c r="C10" s="52" t="s">
        <v>39</v>
      </c>
      <c r="D10" s="79"/>
      <c r="E10" s="80">
        <v>37.17</v>
      </c>
    </row>
    <row r="11" spans="1:11" x14ac:dyDescent="0.25">
      <c r="A11" s="46" t="s">
        <v>24</v>
      </c>
      <c r="B11" s="2" t="str">
        <f>IF($B$7="Quarter 1","February",IF($B$7="Quarter 2","May",IF($B$7="Quarter 3","August",IF($B$7="Quarter 4","November","Error"))))</f>
        <v>May</v>
      </c>
      <c r="C11" s="53" t="s">
        <v>39</v>
      </c>
      <c r="D11" s="81"/>
      <c r="E11" s="82">
        <v>36.94</v>
      </c>
    </row>
    <row r="12" spans="1:11" ht="13.8" thickBot="1" x14ac:dyDescent="0.3">
      <c r="A12" s="47" t="s">
        <v>24</v>
      </c>
      <c r="B12" s="4" t="str">
        <f>IF($B$7="Quarter 1","March",IF($B$7="Quarter 2","June",IF($B$7="Quarter 3","September",IF($B$7="Quarter 4","December","Error"))))</f>
        <v>June</v>
      </c>
      <c r="C12" s="54" t="s">
        <v>39</v>
      </c>
      <c r="D12" s="83"/>
      <c r="E12" s="84">
        <v>37.11</v>
      </c>
    </row>
    <row r="13" spans="1:11" s="11" customFormat="1" x14ac:dyDescent="0.25">
      <c r="A13" s="10" t="s">
        <v>29</v>
      </c>
      <c r="B13" s="1"/>
      <c r="C13" s="23"/>
      <c r="D13" s="19"/>
      <c r="E13" s="19">
        <v>45020</v>
      </c>
    </row>
    <row r="14" spans="1:11" ht="26.4" x14ac:dyDescent="0.25">
      <c r="A14" s="14" t="s">
        <v>0</v>
      </c>
      <c r="B14" s="15" t="s">
        <v>25</v>
      </c>
      <c r="C14" s="24" t="s">
        <v>1</v>
      </c>
      <c r="D14" s="20"/>
      <c r="E14" s="20"/>
    </row>
    <row r="15" spans="1:11" s="18" customFormat="1" ht="13.5" customHeight="1" x14ac:dyDescent="0.25">
      <c r="A15" s="16" t="s">
        <v>28</v>
      </c>
      <c r="B15" s="17"/>
      <c r="C15" s="25"/>
      <c r="D15" s="21"/>
      <c r="E15" s="21"/>
    </row>
    <row r="16" spans="1:11" s="12" customFormat="1" x14ac:dyDescent="0.25">
      <c r="A16" s="13" t="s">
        <v>2</v>
      </c>
      <c r="B16" s="5" t="s">
        <v>26</v>
      </c>
      <c r="C16" s="26" t="s">
        <v>3</v>
      </c>
      <c r="D16" s="85"/>
      <c r="E16" s="85">
        <v>7.4</v>
      </c>
    </row>
    <row r="17" spans="1:5" s="12" customFormat="1" x14ac:dyDescent="0.25">
      <c r="A17" s="13" t="s">
        <v>8</v>
      </c>
      <c r="B17" s="5" t="s">
        <v>26</v>
      </c>
      <c r="C17" s="26" t="s">
        <v>7</v>
      </c>
      <c r="D17" s="85"/>
      <c r="E17" s="85">
        <v>0.42</v>
      </c>
    </row>
    <row r="18" spans="1:5" s="12" customFormat="1" x14ac:dyDescent="0.25">
      <c r="A18" s="13" t="s">
        <v>9</v>
      </c>
      <c r="B18" s="5" t="s">
        <v>26</v>
      </c>
      <c r="C18" s="26" t="s">
        <v>7</v>
      </c>
      <c r="D18" s="85"/>
      <c r="E18" s="85">
        <v>4000</v>
      </c>
    </row>
    <row r="19" spans="1:5" s="12" customFormat="1" x14ac:dyDescent="0.25">
      <c r="A19" s="13" t="s">
        <v>4</v>
      </c>
      <c r="B19" s="5" t="s">
        <v>26</v>
      </c>
      <c r="C19" s="27" t="s">
        <v>5</v>
      </c>
      <c r="D19" s="85"/>
      <c r="E19" s="85">
        <v>15987</v>
      </c>
    </row>
    <row r="20" spans="1:5" s="12" customFormat="1" x14ac:dyDescent="0.25">
      <c r="A20" s="13" t="s">
        <v>6</v>
      </c>
      <c r="B20" s="5" t="s">
        <v>26</v>
      </c>
      <c r="C20" s="26" t="s">
        <v>7</v>
      </c>
      <c r="D20" s="85"/>
      <c r="E20" s="85">
        <v>3510</v>
      </c>
    </row>
    <row r="21" spans="1:5" s="12" customFormat="1" x14ac:dyDescent="0.25">
      <c r="A21" s="13" t="s">
        <v>10</v>
      </c>
      <c r="B21" s="5" t="s">
        <v>26</v>
      </c>
      <c r="C21" s="26" t="s">
        <v>7</v>
      </c>
      <c r="D21" s="85"/>
      <c r="E21" s="85">
        <v>44.4</v>
      </c>
    </row>
    <row r="22" spans="1:5" s="12" customFormat="1" x14ac:dyDescent="0.25">
      <c r="A22" s="13" t="s">
        <v>11</v>
      </c>
      <c r="B22" s="5" t="s">
        <v>26</v>
      </c>
      <c r="C22" s="26" t="s">
        <v>7</v>
      </c>
      <c r="D22" s="85"/>
      <c r="E22" s="85">
        <v>175</v>
      </c>
    </row>
    <row r="23" spans="1:5" s="12" customFormat="1" x14ac:dyDescent="0.25">
      <c r="A23" s="13" t="s">
        <v>12</v>
      </c>
      <c r="B23" s="5" t="s">
        <v>26</v>
      </c>
      <c r="C23" s="26" t="s">
        <v>7</v>
      </c>
      <c r="D23" s="85"/>
      <c r="E23" s="85">
        <v>1800</v>
      </c>
    </row>
    <row r="24" spans="1:5" s="12" customFormat="1" x14ac:dyDescent="0.25">
      <c r="A24" s="13" t="s">
        <v>13</v>
      </c>
      <c r="B24" s="5" t="s">
        <v>26</v>
      </c>
      <c r="C24" s="26" t="s">
        <v>7</v>
      </c>
      <c r="D24" s="85"/>
      <c r="E24" s="85">
        <v>0.3</v>
      </c>
    </row>
    <row r="25" spans="1:5" s="12" customFormat="1" x14ac:dyDescent="0.25">
      <c r="A25" s="13" t="s">
        <v>37</v>
      </c>
      <c r="B25" s="5" t="s">
        <v>26</v>
      </c>
      <c r="C25" s="26" t="s">
        <v>7</v>
      </c>
      <c r="D25" s="85"/>
      <c r="E25" s="85">
        <v>1100</v>
      </c>
    </row>
    <row r="26" spans="1:5" s="12" customFormat="1" x14ac:dyDescent="0.25">
      <c r="A26" s="13" t="s">
        <v>38</v>
      </c>
      <c r="B26" s="5" t="s">
        <v>26</v>
      </c>
      <c r="C26" s="26" t="s">
        <v>7</v>
      </c>
      <c r="D26" s="85"/>
      <c r="E26" s="85">
        <v>264</v>
      </c>
    </row>
    <row r="27" spans="1:5" s="12" customFormat="1" x14ac:dyDescent="0.25">
      <c r="A27" s="13" t="s">
        <v>14</v>
      </c>
      <c r="B27" s="5" t="s">
        <v>26</v>
      </c>
      <c r="C27" s="26" t="s">
        <v>7</v>
      </c>
      <c r="D27" s="85"/>
      <c r="E27" s="85">
        <v>17.2</v>
      </c>
    </row>
    <row r="28" spans="1:5" s="91" customFormat="1" x14ac:dyDescent="0.25">
      <c r="A28" s="88" t="s">
        <v>65</v>
      </c>
      <c r="B28" s="88"/>
      <c r="C28" s="89"/>
      <c r="D28" s="90"/>
      <c r="E28" s="90"/>
    </row>
    <row r="29" spans="1:5" s="96" customFormat="1" x14ac:dyDescent="0.25">
      <c r="A29" s="92" t="s">
        <v>66</v>
      </c>
      <c r="B29" s="93" t="s">
        <v>26</v>
      </c>
      <c r="C29" s="94" t="s">
        <v>67</v>
      </c>
      <c r="D29" s="95"/>
      <c r="E29" s="95">
        <v>1400</v>
      </c>
    </row>
    <row r="30" spans="1:5" s="96" customFormat="1" x14ac:dyDescent="0.25">
      <c r="A30" s="92" t="s">
        <v>68</v>
      </c>
      <c r="B30" s="93" t="s">
        <v>26</v>
      </c>
      <c r="C30" s="94" t="s">
        <v>67</v>
      </c>
      <c r="D30" s="95"/>
      <c r="E30" s="95">
        <v>218</v>
      </c>
    </row>
    <row r="31" spans="1:5" s="96" customFormat="1" x14ac:dyDescent="0.25">
      <c r="A31" s="92" t="s">
        <v>69</v>
      </c>
      <c r="B31" s="93" t="s">
        <v>26</v>
      </c>
      <c r="C31" s="94" t="s">
        <v>67</v>
      </c>
      <c r="D31" s="95"/>
      <c r="E31" s="95" t="s">
        <v>78</v>
      </c>
    </row>
    <row r="32" spans="1:5" s="96" customFormat="1" x14ac:dyDescent="0.25">
      <c r="A32" s="92" t="s">
        <v>70</v>
      </c>
      <c r="B32" s="93" t="s">
        <v>26</v>
      </c>
      <c r="C32" s="94" t="s">
        <v>67</v>
      </c>
      <c r="D32" s="95"/>
      <c r="E32" s="95">
        <v>10.1</v>
      </c>
    </row>
    <row r="33" spans="1:11" s="96" customFormat="1" x14ac:dyDescent="0.25">
      <c r="A33" s="92" t="s">
        <v>71</v>
      </c>
      <c r="B33" s="93" t="s">
        <v>26</v>
      </c>
      <c r="C33" s="94" t="s">
        <v>67</v>
      </c>
      <c r="D33" s="95"/>
      <c r="E33" s="95">
        <v>10.6</v>
      </c>
    </row>
    <row r="34" spans="1:11" s="96" customFormat="1" x14ac:dyDescent="0.25">
      <c r="A34" s="92" t="s">
        <v>72</v>
      </c>
      <c r="B34" s="93" t="s">
        <v>26</v>
      </c>
      <c r="C34" s="94" t="s">
        <v>67</v>
      </c>
      <c r="D34" s="95"/>
      <c r="E34" s="95">
        <v>29.8</v>
      </c>
    </row>
    <row r="35" spans="1:11" s="96" customFormat="1" x14ac:dyDescent="0.25">
      <c r="A35" s="92" t="s">
        <v>73</v>
      </c>
      <c r="B35" s="93" t="s">
        <v>26</v>
      </c>
      <c r="C35" s="94" t="s">
        <v>67</v>
      </c>
      <c r="D35" s="95"/>
      <c r="E35" s="95" t="s">
        <v>79</v>
      </c>
    </row>
    <row r="36" spans="1:11" s="96" customFormat="1" x14ac:dyDescent="0.25">
      <c r="A36" s="92" t="s">
        <v>74</v>
      </c>
      <c r="B36" s="93" t="s">
        <v>26</v>
      </c>
      <c r="C36" s="94" t="s">
        <v>7</v>
      </c>
      <c r="D36" s="95"/>
      <c r="E36" s="95">
        <v>48.6</v>
      </c>
    </row>
    <row r="37" spans="1:11" s="96" customFormat="1" x14ac:dyDescent="0.25">
      <c r="A37" s="92" t="s">
        <v>75</v>
      </c>
      <c r="B37" s="93" t="s">
        <v>26</v>
      </c>
      <c r="C37" s="94" t="s">
        <v>67</v>
      </c>
      <c r="D37" s="95"/>
      <c r="E37" s="95" t="s">
        <v>80</v>
      </c>
    </row>
    <row r="38" spans="1:11" s="101" customFormat="1" x14ac:dyDescent="0.25">
      <c r="A38" s="97" t="s">
        <v>76</v>
      </c>
      <c r="B38" s="98" t="s">
        <v>26</v>
      </c>
      <c r="C38" s="99" t="s">
        <v>67</v>
      </c>
      <c r="D38" s="100"/>
      <c r="E38" s="100">
        <v>4.2</v>
      </c>
    </row>
    <row r="39" spans="1:11" s="42" customFormat="1" ht="13.8" customHeight="1" x14ac:dyDescent="0.25">
      <c r="A39" s="108" t="s">
        <v>31</v>
      </c>
      <c r="B39" s="108"/>
      <c r="C39" s="108"/>
      <c r="D39" s="108"/>
      <c r="E39" s="108"/>
      <c r="F39" s="34"/>
      <c r="G39" s="34"/>
      <c r="H39" s="34"/>
      <c r="I39" s="34"/>
      <c r="J39" s="34"/>
      <c r="K39" s="34"/>
    </row>
    <row r="40" spans="1:11" s="42" customFormat="1" ht="13.8" x14ac:dyDescent="0.25">
      <c r="A40" s="108" t="s">
        <v>32</v>
      </c>
      <c r="B40" s="108"/>
      <c r="C40" s="108"/>
      <c r="D40" s="108"/>
      <c r="E40" s="108"/>
      <c r="F40" s="34"/>
      <c r="G40" s="34"/>
      <c r="H40" s="34"/>
      <c r="I40" s="34"/>
      <c r="J40" s="34"/>
      <c r="K40" s="34"/>
    </row>
    <row r="41" spans="1:11" s="42" customFormat="1" ht="13.8" x14ac:dyDescent="0.25">
      <c r="A41" s="108" t="s">
        <v>33</v>
      </c>
      <c r="B41" s="108"/>
      <c r="C41" s="108"/>
      <c r="D41" s="108"/>
      <c r="E41" s="108"/>
      <c r="F41" s="34"/>
      <c r="G41" s="34"/>
      <c r="H41" s="34"/>
      <c r="I41" s="34"/>
      <c r="J41" s="34"/>
      <c r="K41" s="34"/>
    </row>
    <row r="42" spans="1:11" s="42" customFormat="1" ht="13.8" x14ac:dyDescent="0.25">
      <c r="A42" s="108" t="s">
        <v>34</v>
      </c>
      <c r="B42" s="108"/>
      <c r="C42" s="108"/>
      <c r="D42" s="108"/>
      <c r="E42" s="108"/>
      <c r="F42" s="43"/>
      <c r="G42" s="43"/>
      <c r="H42" s="43"/>
      <c r="I42" s="43"/>
      <c r="J42" s="43"/>
      <c r="K42" s="43"/>
    </row>
    <row r="43" spans="1:11" x14ac:dyDescent="0.25">
      <c r="A43"/>
      <c r="B43"/>
      <c r="C43" s="29"/>
      <c r="D43"/>
      <c r="E43"/>
      <c r="F43" s="29"/>
      <c r="G43"/>
      <c r="H43"/>
      <c r="I43"/>
      <c r="J43"/>
      <c r="K43"/>
    </row>
    <row r="44" spans="1:11" ht="13.8" x14ac:dyDescent="0.25">
      <c r="A44" s="31" t="s">
        <v>63</v>
      </c>
      <c r="B44" s="32"/>
      <c r="C44" s="33"/>
      <c r="F44" s="35"/>
      <c r="G44" s="36"/>
      <c r="H44" s="36"/>
      <c r="I44" s="36"/>
      <c r="K44"/>
    </row>
    <row r="45" spans="1:11" ht="13.8" x14ac:dyDescent="0.25">
      <c r="A45" s="31" t="s">
        <v>85</v>
      </c>
      <c r="B45" s="32"/>
      <c r="C45" s="33"/>
      <c r="D45" s="36"/>
      <c r="E45" s="36"/>
      <c r="F45" s="35"/>
      <c r="G45" s="36"/>
      <c r="H45" s="36"/>
      <c r="I45" s="36"/>
      <c r="K45"/>
    </row>
    <row r="46" spans="1:11" ht="13.8" x14ac:dyDescent="0.25">
      <c r="A46" s="30" t="s">
        <v>35</v>
      </c>
      <c r="B46" s="29"/>
      <c r="C46"/>
      <c r="D46"/>
      <c r="E46"/>
      <c r="F46"/>
      <c r="G46"/>
      <c r="H46"/>
      <c r="I46"/>
      <c r="K46"/>
    </row>
    <row r="47" spans="1:11" x14ac:dyDescent="0.25">
      <c r="C47" s="6"/>
    </row>
  </sheetData>
  <mergeCells count="14">
    <mergeCell ref="D1:E1"/>
    <mergeCell ref="D2:E4"/>
    <mergeCell ref="D5:E5"/>
    <mergeCell ref="D6:E7"/>
    <mergeCell ref="A42:E42"/>
    <mergeCell ref="A6:C6"/>
    <mergeCell ref="A39:E39"/>
    <mergeCell ref="A40:E40"/>
    <mergeCell ref="A41:E41"/>
    <mergeCell ref="B1:C1"/>
    <mergeCell ref="B2:C2"/>
    <mergeCell ref="B3:C3"/>
    <mergeCell ref="A4:C4"/>
    <mergeCell ref="A5:C5"/>
  </mergeCells>
  <phoneticPr fontId="0" type="noConversion"/>
  <dataValidations count="1">
    <dataValidation type="list" allowBlank="1" showInputMessage="1" showErrorMessage="1" sqref="B7" xr:uid="{49883234-6C9C-4D84-A976-594BBAEFF1F4}">
      <formula1>"Quarter 1,Quarter 2,Quarter 3,Quarter 4"</formula1>
    </dataValidation>
  </dataValidations>
  <pageMargins left="0.78740157480314965" right="0.39370078740157483" top="0.78740157480314965" bottom="0.51181102362204722" header="0.31496062992125984" footer="0.31496062992125984"/>
  <pageSetup paperSize="9" fitToWidth="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0B6D4-DFCA-4AE2-9103-CEA23FD12A32}">
  <dimension ref="A1:T22"/>
  <sheetViews>
    <sheetView tabSelected="1" view="pageBreakPreview" zoomScaleNormal="100" zoomScaleSheetLayoutView="100" workbookViewId="0">
      <selection activeCell="A17" sqref="A17:H17"/>
    </sheetView>
  </sheetViews>
  <sheetFormatPr defaultColWidth="9.109375" defaultRowHeight="13.8" x14ac:dyDescent="0.25"/>
  <cols>
    <col min="1" max="1" width="18.33203125" style="65" customWidth="1"/>
    <col min="2" max="2" width="11.6640625" style="65" customWidth="1"/>
    <col min="3" max="4" width="10.33203125" style="65" customWidth="1"/>
    <col min="5" max="5" width="9.33203125" style="65" bestFit="1" customWidth="1"/>
    <col min="6" max="6" width="21.6640625" style="65" customWidth="1"/>
    <col min="7" max="8" width="19.33203125" style="65" customWidth="1"/>
    <col min="9" max="16384" width="9.109375" style="65"/>
  </cols>
  <sheetData>
    <row r="1" spans="1:20" s="58" customFormat="1" ht="27" customHeight="1" x14ac:dyDescent="0.25">
      <c r="A1" s="56" t="s">
        <v>16</v>
      </c>
      <c r="B1" s="121" t="s">
        <v>17</v>
      </c>
      <c r="C1" s="121"/>
      <c r="D1" s="121"/>
      <c r="E1" s="122" t="s">
        <v>18</v>
      </c>
      <c r="F1" s="122"/>
      <c r="G1" s="121" t="s">
        <v>19</v>
      </c>
      <c r="H1" s="123"/>
      <c r="I1" s="57"/>
      <c r="L1" s="57"/>
      <c r="P1" s="57"/>
      <c r="Q1" s="57"/>
      <c r="T1" s="57"/>
    </row>
    <row r="2" spans="1:20" s="58" customFormat="1" ht="27" customHeight="1" thickBot="1" x14ac:dyDescent="0.3">
      <c r="A2" s="75" t="s">
        <v>20</v>
      </c>
      <c r="B2" s="124" t="s">
        <v>21</v>
      </c>
      <c r="C2" s="124"/>
      <c r="D2" s="124"/>
      <c r="E2" s="125"/>
      <c r="F2" s="126"/>
      <c r="G2" s="126"/>
      <c r="H2" s="127"/>
      <c r="I2" s="57"/>
      <c r="L2" s="57"/>
      <c r="P2" s="57"/>
      <c r="Q2" s="57"/>
      <c r="T2" s="57"/>
    </row>
    <row r="3" spans="1:20" s="58" customFormat="1" ht="27" customHeight="1" thickBot="1" x14ac:dyDescent="0.3">
      <c r="A3" s="128" t="s">
        <v>60</v>
      </c>
      <c r="B3" s="129"/>
      <c r="C3" s="129"/>
      <c r="D3" s="130"/>
      <c r="E3" s="131" t="s">
        <v>81</v>
      </c>
      <c r="F3" s="129"/>
      <c r="G3" s="129"/>
      <c r="H3" s="132"/>
      <c r="I3" s="57"/>
      <c r="L3" s="57"/>
      <c r="P3" s="57"/>
      <c r="Q3" s="57"/>
      <c r="T3" s="57"/>
    </row>
    <row r="4" spans="1:20" s="58" customFormat="1" ht="27" customHeight="1" thickBot="1" x14ac:dyDescent="0.3">
      <c r="A4" s="141" t="s">
        <v>84</v>
      </c>
      <c r="B4" s="142"/>
      <c r="C4" s="142"/>
      <c r="D4" s="142"/>
      <c r="E4" s="86" t="s">
        <v>77</v>
      </c>
      <c r="F4" s="144" t="str">
        <f>IF($E$4="Quarter 1","01 January - 31 March",IF($E$4="Quarter 2","01 April - 30 June",IF($E$4="Quarter 3","01 July - 30 August",IF($E$4="Quarter 4","01 October - 31 December","Error"))))</f>
        <v>01 April - 30 June</v>
      </c>
      <c r="G4" s="145"/>
      <c r="H4" s="87">
        <v>2023</v>
      </c>
      <c r="I4" s="57"/>
      <c r="L4" s="57"/>
      <c r="P4" s="57"/>
      <c r="Q4" s="57"/>
      <c r="T4" s="57"/>
    </row>
    <row r="5" spans="1:20" s="58" customFormat="1" ht="40.200000000000003" thickBot="1" x14ac:dyDescent="0.3">
      <c r="A5" s="59" t="s">
        <v>44</v>
      </c>
      <c r="B5" s="60" t="s">
        <v>45</v>
      </c>
      <c r="C5" s="61" t="s">
        <v>46</v>
      </c>
      <c r="D5" s="60" t="s">
        <v>47</v>
      </c>
      <c r="E5" s="59" t="s">
        <v>48</v>
      </c>
      <c r="F5" s="62" t="s">
        <v>49</v>
      </c>
      <c r="G5" s="62" t="s">
        <v>50</v>
      </c>
      <c r="H5" s="62" t="s">
        <v>51</v>
      </c>
      <c r="I5" s="57"/>
      <c r="L5" s="57"/>
      <c r="P5" s="57"/>
      <c r="Q5" s="57"/>
      <c r="T5" s="57"/>
    </row>
    <row r="6" spans="1:20" ht="15" customHeight="1" x14ac:dyDescent="0.25">
      <c r="A6" s="138" t="s">
        <v>36</v>
      </c>
      <c r="B6" s="139" t="s">
        <v>52</v>
      </c>
      <c r="C6" s="133" t="s">
        <v>27</v>
      </c>
      <c r="D6" s="135" t="s">
        <v>53</v>
      </c>
      <c r="E6" s="63" t="s">
        <v>64</v>
      </c>
      <c r="F6" s="138" t="s">
        <v>41</v>
      </c>
      <c r="G6" s="64">
        <v>45020</v>
      </c>
      <c r="H6" s="143" t="s">
        <v>43</v>
      </c>
    </row>
    <row r="7" spans="1:20" x14ac:dyDescent="0.25">
      <c r="A7" s="139"/>
      <c r="B7" s="139"/>
      <c r="C7" s="133"/>
      <c r="D7" s="136"/>
      <c r="E7" s="66" t="s">
        <v>64</v>
      </c>
      <c r="F7" s="139"/>
      <c r="G7" s="67">
        <v>45058</v>
      </c>
      <c r="H7" s="133"/>
    </row>
    <row r="8" spans="1:20" ht="14.4" thickBot="1" x14ac:dyDescent="0.3">
      <c r="A8" s="140"/>
      <c r="B8" s="140"/>
      <c r="C8" s="134"/>
      <c r="D8" s="137"/>
      <c r="E8" s="68" t="s">
        <v>64</v>
      </c>
      <c r="F8" s="139"/>
      <c r="G8" s="69">
        <v>45092</v>
      </c>
      <c r="H8" s="133"/>
    </row>
    <row r="9" spans="1:20" x14ac:dyDescent="0.25">
      <c r="A9" s="138" t="s">
        <v>36</v>
      </c>
      <c r="B9" s="139" t="s">
        <v>54</v>
      </c>
      <c r="C9" s="133" t="s">
        <v>61</v>
      </c>
      <c r="D9" s="135" t="s">
        <v>53</v>
      </c>
      <c r="E9" s="70">
        <v>0</v>
      </c>
      <c r="F9" s="139"/>
      <c r="G9" s="64">
        <f>G6</f>
        <v>45020</v>
      </c>
      <c r="H9" s="133"/>
    </row>
    <row r="10" spans="1:20" x14ac:dyDescent="0.25">
      <c r="A10" s="139"/>
      <c r="B10" s="139"/>
      <c r="C10" s="133"/>
      <c r="D10" s="136"/>
      <c r="E10" s="71">
        <v>0</v>
      </c>
      <c r="F10" s="139"/>
      <c r="G10" s="67">
        <f>G7</f>
        <v>45058</v>
      </c>
      <c r="H10" s="133"/>
    </row>
    <row r="11" spans="1:20" ht="14.4" thickBot="1" x14ac:dyDescent="0.3">
      <c r="A11" s="140"/>
      <c r="B11" s="140"/>
      <c r="C11" s="134"/>
      <c r="D11" s="137"/>
      <c r="E11" s="72">
        <v>0</v>
      </c>
      <c r="F11" s="139"/>
      <c r="G11" s="69">
        <f>G8</f>
        <v>45092</v>
      </c>
      <c r="H11" s="133"/>
    </row>
    <row r="12" spans="1:20" x14ac:dyDescent="0.25">
      <c r="A12" s="138" t="s">
        <v>36</v>
      </c>
      <c r="B12" s="139" t="s">
        <v>55</v>
      </c>
      <c r="C12" s="133" t="s">
        <v>62</v>
      </c>
      <c r="D12" s="135" t="s">
        <v>53</v>
      </c>
      <c r="E12" s="70">
        <v>0</v>
      </c>
      <c r="F12" s="139"/>
      <c r="G12" s="64">
        <f>G6</f>
        <v>45020</v>
      </c>
      <c r="H12" s="133"/>
    </row>
    <row r="13" spans="1:20" x14ac:dyDescent="0.25">
      <c r="A13" s="139"/>
      <c r="B13" s="139"/>
      <c r="C13" s="133"/>
      <c r="D13" s="136"/>
      <c r="E13" s="72">
        <v>0</v>
      </c>
      <c r="F13" s="139"/>
      <c r="G13" s="67">
        <f>G7</f>
        <v>45058</v>
      </c>
      <c r="H13" s="133"/>
    </row>
    <row r="14" spans="1:20" ht="14.4" thickBot="1" x14ac:dyDescent="0.3">
      <c r="A14" s="140"/>
      <c r="B14" s="140"/>
      <c r="C14" s="134"/>
      <c r="D14" s="137"/>
      <c r="E14" s="68">
        <v>0</v>
      </c>
      <c r="F14" s="140"/>
      <c r="G14" s="69">
        <f>G8</f>
        <v>45092</v>
      </c>
      <c r="H14" s="134"/>
    </row>
    <row r="15" spans="1:20" x14ac:dyDescent="0.25">
      <c r="A15" s="108" t="s">
        <v>56</v>
      </c>
      <c r="B15" s="108"/>
      <c r="C15" s="108"/>
      <c r="D15" s="108"/>
      <c r="E15" s="108"/>
      <c r="F15" s="108"/>
      <c r="G15" s="108"/>
      <c r="H15" s="108"/>
    </row>
    <row r="16" spans="1:20" x14ac:dyDescent="0.25">
      <c r="A16" s="108" t="s">
        <v>57</v>
      </c>
      <c r="B16" s="108"/>
      <c r="C16" s="108"/>
      <c r="D16" s="108"/>
      <c r="E16" s="108"/>
      <c r="F16" s="108"/>
      <c r="G16" s="108"/>
      <c r="H16" s="108"/>
    </row>
    <row r="17" spans="1:8" x14ac:dyDescent="0.25">
      <c r="A17" s="108" t="s">
        <v>58</v>
      </c>
      <c r="B17" s="108"/>
      <c r="C17" s="108"/>
      <c r="D17" s="108"/>
      <c r="E17" s="108"/>
      <c r="F17" s="108"/>
      <c r="G17" s="108"/>
      <c r="H17" s="108"/>
    </row>
    <row r="18" spans="1:8" x14ac:dyDescent="0.25">
      <c r="A18" s="108" t="s">
        <v>59</v>
      </c>
      <c r="B18" s="108"/>
      <c r="C18" s="108"/>
      <c r="D18" s="108"/>
      <c r="E18" s="108"/>
      <c r="F18" s="108"/>
      <c r="G18" s="108"/>
      <c r="H18" s="108"/>
    </row>
    <row r="19" spans="1:8" x14ac:dyDescent="0.25">
      <c r="C19" s="73"/>
    </row>
    <row r="20" spans="1:8" x14ac:dyDescent="0.25">
      <c r="A20" s="31" t="s">
        <v>63</v>
      </c>
      <c r="B20" s="32"/>
      <c r="C20" s="33"/>
      <c r="D20" s="74"/>
      <c r="E20" s="58"/>
      <c r="F20" s="58"/>
      <c r="G20" s="36"/>
      <c r="H20" s="36"/>
    </row>
    <row r="21" spans="1:8" x14ac:dyDescent="0.25">
      <c r="A21" s="31" t="s">
        <v>85</v>
      </c>
      <c r="B21" s="32"/>
      <c r="C21" s="33"/>
      <c r="D21" s="31"/>
      <c r="E21" s="36"/>
      <c r="F21" s="36"/>
      <c r="G21" s="36"/>
      <c r="H21" s="36"/>
    </row>
    <row r="22" spans="1:8" x14ac:dyDescent="0.25">
      <c r="A22" s="30" t="s">
        <v>35</v>
      </c>
      <c r="B22" s="73"/>
      <c r="H22" s="30"/>
    </row>
  </sheetData>
  <mergeCells count="27">
    <mergeCell ref="F4:G4"/>
    <mergeCell ref="A15:H15"/>
    <mergeCell ref="A16:H16"/>
    <mergeCell ref="A17:H17"/>
    <mergeCell ref="A18:H18"/>
    <mergeCell ref="B9:B11"/>
    <mergeCell ref="A3:D3"/>
    <mergeCell ref="E3:H3"/>
    <mergeCell ref="C9:C11"/>
    <mergeCell ref="D9:D11"/>
    <mergeCell ref="A12:A14"/>
    <mergeCell ref="B12:B14"/>
    <mergeCell ref="C12:C14"/>
    <mergeCell ref="D12:D14"/>
    <mergeCell ref="A4:D4"/>
    <mergeCell ref="A6:A8"/>
    <mergeCell ref="B6:B8"/>
    <mergeCell ref="C6:C8"/>
    <mergeCell ref="D6:D8"/>
    <mergeCell ref="F6:F14"/>
    <mergeCell ref="H6:H14"/>
    <mergeCell ref="A9:A11"/>
    <mergeCell ref="B1:D1"/>
    <mergeCell ref="E1:F1"/>
    <mergeCell ref="G1:H1"/>
    <mergeCell ref="B2:D2"/>
    <mergeCell ref="E2:H2"/>
  </mergeCells>
  <dataValidations count="1">
    <dataValidation type="list" allowBlank="1" showInputMessage="1" showErrorMessage="1" sqref="E4" xr:uid="{D1977343-1FB4-44A3-8774-048139C06F06}">
      <formula1>"Quarter 1,Quarter 2,Quarter 3,Quarter 4"</formula1>
    </dataValidation>
  </dataValidation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lcf76f155ced4ddcb4097134ff3c332f xmlns="83f546a9-c1c9-4c40-bfe0-8714c2c0a127" xsi:nil="true"/>
    <Internal_x002f_External xmlns="859f7ad6-93f6-4205-b62b-a17f28acbbac">Incoming document</Internal_x002f_External>
    <Post_x0020_code xmlns="859f7ad6-93f6-4205-b62b-a17f28acbbac">SA6 6DR</Post_x0020_code>
    <TaxCatchAll xmlns="859f7ad6-93f6-4205-b62b-a17f28acbbac" xsi:nil="true"/>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2023-07-26T23:00:00+00:00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Surrendered_x002f_Expired_x0020_Date xmlns="859f7ad6-93f6-4205-b62b-a17f28acbbac" xsi:nil="true"/>
    <_dlc_DocId xmlns="9be56660-2c31-41ef-bc00-23e72f632f2a">REGU-409-3555741</_dlc_DocId>
    <_dlc_DocIdUrl xmlns="9be56660-2c31-41ef-bc00-23e72f632f2a">
      <Url>https://cyfoethnaturiolcymru.sharepoint.com/teams/Regulatory/Permitting/_layouts/15/DocIdRedir.aspx?ID=REGU-409-3555741</Url>
      <Description>REGU-409-3555741</Description>
    </_dlc_DocIdUrl>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3.xml><?xml version="1.0" encoding="utf-8"?>
<?mso-contentType ?>
<SharedContentType xmlns="Microsoft.SharePoint.Taxonomy.ContentTypeSync" SourceId="78499d3b-94a8-4059-8763-489d4400b14a" ContentTypeId="0x010100A5AA0B2AC82E5D49ADD40D875C5BAE3B02" PreviousValue="false"/>
</file>

<file path=customXml/item4.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25" ma:contentTypeDescription="Do not use this option - standard content type for the email add-on for Outlook, this contains additional metadata for Perm Comp emails." ma:contentTypeScope="" ma:versionID="97bcb706c4798632270a99f4b12e1377">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6a3bad9e2b2f5a99f61daf04843d5f6b"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ternalName="Surrendered_x002F_Expired_x0020_Date" ma:readOnly="false">
      <xsd:simpleType>
        <xsd:restriction base="dms:DateTime"/>
      </xsd:simpleType>
    </xsd:element>
    <xsd:element name="License_x002f_Activity_x0020_Type" ma:index="30"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78865B2-03DB-4EB0-B4F4-0C4739105904}">
  <ds:schemaRefs>
    <ds:schemaRef ds:uri="http://schemas.microsoft.com/sharepoint/v3/contenttype/forms"/>
  </ds:schemaRefs>
</ds:datastoreItem>
</file>

<file path=customXml/itemProps2.xml><?xml version="1.0" encoding="utf-8"?>
<ds:datastoreItem xmlns:ds="http://schemas.openxmlformats.org/officeDocument/2006/customXml" ds:itemID="{41DEECC2-A79B-4C53-8E15-0C49477EE01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ADF110EA-8CC9-4367-8CC5-2D98F61AC48C}"/>
</file>

<file path=customXml/itemProps4.xml><?xml version="1.0" encoding="utf-8"?>
<ds:datastoreItem xmlns:ds="http://schemas.openxmlformats.org/officeDocument/2006/customXml" ds:itemID="{9B0C5997-6BB1-4FE1-BFDC-96834BAB2B30}"/>
</file>

<file path=customXml/itemProps5.xml><?xml version="1.0" encoding="utf-8"?>
<ds:datastoreItem xmlns:ds="http://schemas.openxmlformats.org/officeDocument/2006/customXml" ds:itemID="{18DCFA2D-9B72-4662-85B0-92A898C973D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Leachate - QTR 2</vt:lpstr>
      <vt:lpstr>Leachate discharge - QTR 2</vt:lpstr>
      <vt:lpstr>'Leachate - QTR 2'!Print_Area</vt:lpstr>
      <vt:lpstr>'Leachate - QTR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Perkins</dc:creator>
  <cp:lastModifiedBy>Jay Disney</cp:lastModifiedBy>
  <cp:lastPrinted>2021-04-30T20:30:07Z</cp:lastPrinted>
  <dcterms:created xsi:type="dcterms:W3CDTF">2021-03-16T10:19:51Z</dcterms:created>
  <dcterms:modified xsi:type="dcterms:W3CDTF">2023-07-27T10:39:19Z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2e58247b-671a-47a3-8547-5b957991f83b</vt:lpwstr>
  </property>
  <property fmtid="{D5CDD505-2E9C-101B-9397-08002B2CF9AE}" pid="4" name="Order">
    <vt:r8>355574100</vt:r8>
  </property>
  <property fmtid="{D5CDD505-2E9C-101B-9397-08002B2CF9AE}" pid="5" name="MediaServiceImageTags">
    <vt:lpwstr/>
  </property>
</Properties>
</file>