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F:\28 SITE FOLDERS\SIG_CW\1392  Main PM\4 DATA (WIP)\65. Quarterly submissions\2023\Q3 2023 data submission\Attachments\"/>
    </mc:Choice>
  </mc:AlternateContent>
  <xr:revisionPtr revIDLastSave="0" documentId="13_ncr:1_{E7ED58EA-B904-4D44-BA9D-16FC5FC785DE}" xr6:coauthVersionLast="47" xr6:coauthVersionMax="47" xr10:uidLastSave="{00000000-0000-0000-0000-000000000000}"/>
  <bookViews>
    <workbookView xWindow="28680" yWindow="2595" windowWidth="21840" windowHeight="13140" activeTab="1" xr2:uid="{00000000-000D-0000-FFFF-FFFF00000000}"/>
  </bookViews>
  <sheets>
    <sheet name="Leachate - QTR 3" sheetId="8" r:id="rId1"/>
    <sheet name="Leachate discharge - QTR 3" sheetId="9" r:id="rId2"/>
  </sheets>
  <externalReferences>
    <externalReference r:id="rId3"/>
    <externalReference r:id="rId4"/>
    <externalReference r:id="rId5"/>
  </externalReferences>
  <definedNames>
    <definedName name="Apr">'[1]Surface water - QTR 2'!$E$4:$E$11</definedName>
    <definedName name="April">'[2]Surface water - QTR 2'!$E$14:$E$21</definedName>
    <definedName name="August">'[2]Surface water - QTR 3'!$E$24:$E$31</definedName>
    <definedName name="CWMS02">[2]CWMS02!$B$104:$AA$115</definedName>
    <definedName name="Dec">'[3]Surface water - QTR 4'!$F$22:$F$29</definedName>
    <definedName name="December">'[2]Surface water - QTR 4'!$E$34:$E$41</definedName>
    <definedName name="Feb">'[1]Surface water - QTR 1'!$E$22:$E$29</definedName>
    <definedName name="February">'[2]Surface water - QTR 1'!$E$24:$E$31</definedName>
    <definedName name="Jan">'[1]Surface water - QTR 1'!$E$4:$E$11</definedName>
    <definedName name="January">'[2]Surface water - QTR 1'!$E$14:$E$21</definedName>
    <definedName name="July">'[2]Surface water - QTR 3'!$E$14:$E$21</definedName>
    <definedName name="Jun">'[1]Surface water - QTR 2'!$E$22:$E$29</definedName>
    <definedName name="June">'[2]Surface water - QTR 2'!$E$34:$E$41</definedName>
    <definedName name="LAnnualQ4">#REF!</definedName>
    <definedName name="LQuarterlyQ1">#REF!</definedName>
    <definedName name="LQuarterlyQ2">#REF!</definedName>
    <definedName name="LQuarterlyQ3">'Leachate - QTR 3'!$D$16:$E$27</definedName>
    <definedName name="LQuarterlyQ4">#REF!</definedName>
    <definedName name="LSixMonthlyQ1">#REF!</definedName>
    <definedName name="LSixMonthlyQ2">#REF!</definedName>
    <definedName name="LSixMonthlyQ3">'Leachate - QTR 3'!$D$29:$E$38</definedName>
    <definedName name="LSixMonthlyQ4">#REF!</definedName>
    <definedName name="Mar">'[1]Surface water - QTR 1'!$E$13:$E$20</definedName>
    <definedName name="March">'[2]Surface water - QTR 1'!$E$34:$E$41</definedName>
    <definedName name="May">'[2]Surface water - QTR 2'!$E$24:$E$31</definedName>
    <definedName name="Nov">'[3]Surface water - QTR 4'!$F$13:$F$20</definedName>
    <definedName name="November">'[2]Surface water - QTR 4'!$E$24:$E$31</definedName>
    <definedName name="Oct">'[3]Surface water - QTR 4'!$F$4:$F$11</definedName>
    <definedName name="October">'[2]Surface water - QTR 4'!$E$14:$E$21</definedName>
    <definedName name="_xlnm.Print_Area" localSheetId="0">'Leachate - QTR 3'!$A$1:$E$46</definedName>
    <definedName name="_xlnm.Print_Titles" localSheetId="0">'Leachate - QTR 3'!$A:$C</definedName>
    <definedName name="September">'[2]Surface water - QTR 3'!$E$37:$E$44</definedName>
    <definedName name="SWAnnualQ4">'[2]Surface water - QTR 4'!$D$73:$H$225</definedName>
    <definedName name="SWQuarterlyQ1">'[2]Surface water - QTR 1'!$D$43:$H$50</definedName>
    <definedName name="SWQuarterlyQ2">'[2]Surface water - QTR 2'!$D$43:$H$50</definedName>
    <definedName name="SWQuarterlyQ3">'[2]Surface water - QTR 3'!$D$46:$H$53</definedName>
    <definedName name="SWQuarterlyQ4">'[2]Surface water - QTR 4'!$D$43:$H$50</definedName>
    <definedName name="SWSixMonthlyQ1">'[2]Surface water - QTR 1'!$D$52:$H$71</definedName>
    <definedName name="SWSixMonthlyQ2">'[2]Surface water - QTR 2'!$D$52:$H$71</definedName>
    <definedName name="SWSixMonthlyQ3">'[2]Surface water - QTR 3'!$D$55:$H$74</definedName>
    <definedName name="SWSixMonthlyQ4">'[2]Surface water - QTR 4'!$D$52:$H$71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9" l="1"/>
  <c r="G13" i="9"/>
  <c r="G12" i="9"/>
  <c r="G11" i="9"/>
  <c r="G10" i="9"/>
  <c r="G9" i="9"/>
  <c r="B12" i="8"/>
  <c r="B11" i="8"/>
  <c r="B10" i="8"/>
</calcChain>
</file>

<file path=xl/sharedStrings.xml><?xml version="1.0" encoding="utf-8"?>
<sst xmlns="http://schemas.openxmlformats.org/spreadsheetml/2006/main" count="152" uniqueCount="86">
  <si>
    <t>Analyte</t>
  </si>
  <si>
    <t>Units</t>
  </si>
  <si>
    <t>pH</t>
  </si>
  <si>
    <t>pH units</t>
  </si>
  <si>
    <t>Conductivity- Electrical 20C</t>
  </si>
  <si>
    <t>uS/cm</t>
  </si>
  <si>
    <t>Alkalinity as CaCO3</t>
  </si>
  <si>
    <t>mg/l</t>
  </si>
  <si>
    <t>Ammoniacal Nitrogen as N</t>
  </si>
  <si>
    <t>Chloride as Cl</t>
  </si>
  <si>
    <t>Calcium , Total as Ca</t>
  </si>
  <si>
    <t>Potassium , Total as K</t>
  </si>
  <si>
    <t>Sodium , Total as Na</t>
  </si>
  <si>
    <t>Nitrogen, Total Oxidised as N</t>
  </si>
  <si>
    <t>Sulphate as SO4, High Level</t>
  </si>
  <si>
    <t>L9B</t>
  </si>
  <si>
    <t xml:space="preserve">Permit Number: </t>
  </si>
  <si>
    <t>TP3835LV</t>
  </si>
  <si>
    <t xml:space="preserve">Operator: </t>
  </si>
  <si>
    <t xml:space="preserve">SI Green UK Limited </t>
  </si>
  <si>
    <t>Installation:</t>
  </si>
  <si>
    <t xml:space="preserve">Cwmrhydyceirw Quarry </t>
  </si>
  <si>
    <t>Groundwater monitoring borehole</t>
  </si>
  <si>
    <t>Monthly</t>
  </si>
  <si>
    <t>Water level</t>
  </si>
  <si>
    <t>Emission limit value</t>
  </si>
  <si>
    <t>not set</t>
  </si>
  <si>
    <t>mAOD</t>
  </si>
  <si>
    <t>Quarterly</t>
  </si>
  <si>
    <t>Sample collection date</t>
  </si>
  <si>
    <t>Schedule 4 - Emissions and  monitoring</t>
  </si>
  <si>
    <t>(Authorised to sign as representative of Operator)</t>
  </si>
  <si>
    <t>CWMLS02</t>
  </si>
  <si>
    <t>Chemical Oxygen Demand (Total)</t>
  </si>
  <si>
    <t>Total Organic Carbon as C</t>
  </si>
  <si>
    <t>depth</t>
  </si>
  <si>
    <t>Test method</t>
  </si>
  <si>
    <t>Methods used shall be in accordance with Agency guidance document ‘Guidance on monitoring of landfill leachate, groundwater and surface water (LFTGN02)</t>
  </si>
  <si>
    <t>Uncertainty</t>
  </si>
  <si>
    <t>Accuracy of testing equipment</t>
  </si>
  <si>
    <t>Emission Point</t>
  </si>
  <si>
    <t xml:space="preserve">Substance /Parameter </t>
  </si>
  <si>
    <t>Emission Limit Value/Unit</t>
  </si>
  <si>
    <t>Reference Period</t>
  </si>
  <si>
    <r>
      <t xml:space="preserve">Result </t>
    </r>
    <r>
      <rPr>
        <b/>
        <vertAlign val="superscript"/>
        <sz val="10"/>
        <color indexed="8"/>
        <rFont val="Arial"/>
        <family val="2"/>
      </rPr>
      <t>[1]</t>
    </r>
  </si>
  <si>
    <t>Test Method [2]</t>
  </si>
  <si>
    <t>Sample Date and Times [3]</t>
  </si>
  <si>
    <t>Uncertainty [4]</t>
  </si>
  <si>
    <t>Water Level</t>
  </si>
  <si>
    <t xml:space="preserve">Spot Sample  </t>
  </si>
  <si>
    <t>Discharge volume</t>
  </si>
  <si>
    <t>Flow Rate</t>
  </si>
  <si>
    <r>
      <t>[1]</t>
    </r>
    <r>
      <rPr>
        <sz val="11"/>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</si>
  <si>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11"/>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</si>
  <si>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11"/>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</si>
  <si>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11"/>
        <color indexed="8"/>
        <rFont val="Times New Roman"/>
        <family val="1"/>
      </rPr>
      <t xml:space="preserve">    </t>
    </r>
    <r>
      <rPr>
        <sz val="11"/>
        <color indexed="8"/>
        <rFont val="Arial"/>
        <family val="2"/>
      </rPr>
      <t>The uncertainty associated with the quoted result at the 95% confidence interval, unless otherwise stated.</t>
    </r>
  </si>
  <si>
    <t>Schedule 4 - Emissions and monitoring</t>
  </si>
  <si>
    <r>
      <t>54 m</t>
    </r>
    <r>
      <rPr>
        <vertAlign val="superscript"/>
        <sz val="11"/>
        <rFont val="Arial"/>
        <family val="2"/>
      </rPr>
      <t>3</t>
    </r>
    <r>
      <rPr>
        <sz val="11"/>
        <rFont val="Arial"/>
        <family val="2"/>
      </rPr>
      <t>/day</t>
    </r>
  </si>
  <si>
    <r>
      <t>5.4 m</t>
    </r>
    <r>
      <rPr>
        <vertAlign val="superscript"/>
        <sz val="11"/>
        <rFont val="Arial"/>
        <family val="2"/>
      </rPr>
      <t>3</t>
    </r>
    <r>
      <rPr>
        <sz val="11"/>
        <rFont val="Arial"/>
        <family val="2"/>
      </rPr>
      <t>/hr</t>
    </r>
  </si>
  <si>
    <t>Signed …Guy Titman………………………………..</t>
  </si>
  <si>
    <t>-</t>
  </si>
  <si>
    <t>Six monthly</t>
  </si>
  <si>
    <t>Iron, Total as Fe</t>
  </si>
  <si>
    <t>ug/l</t>
  </si>
  <si>
    <t>Manganese , Total as Mn</t>
  </si>
  <si>
    <t>Cadmium , Total as Cd</t>
  </si>
  <si>
    <t>Chromium , Total as Cr</t>
  </si>
  <si>
    <t>Copper , Total as Cu</t>
  </si>
  <si>
    <t>Nickel , Total as Ni</t>
  </si>
  <si>
    <t>Lead , Total as Pb</t>
  </si>
  <si>
    <t>Magnesium, Total as Mg</t>
  </si>
  <si>
    <t>Mercury, Total as Hg</t>
  </si>
  <si>
    <t>Zinc , Total as Zn</t>
  </si>
  <si>
    <t>&lt;0.11</t>
  </si>
  <si>
    <t>&lt;4.1</t>
  </si>
  <si>
    <t>&lt;0.05</t>
  </si>
  <si>
    <t>Reporting of emissions to sewer, effluent treatment plant or by tankering or other transfer off-site for the period from</t>
  </si>
  <si>
    <t>Reporting of emissions to groundwater for the period from</t>
  </si>
  <si>
    <t>Quarter 3</t>
  </si>
  <si>
    <t>01 July - 30 September</t>
  </si>
  <si>
    <r>
      <t>[1]</t>
    </r>
    <r>
      <rPr>
        <sz val="10"/>
        <color indexed="8"/>
        <rFont val="Times New Roman"/>
        <family val="1"/>
      </rPr>
      <t xml:space="preserve">    </t>
    </r>
    <r>
      <rPr>
        <sz val="10"/>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</si>
  <si>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10"/>
        <color indexed="8"/>
        <rFont val="Times New Roman"/>
        <family val="1"/>
      </rPr>
      <t xml:space="preserve">    </t>
    </r>
    <r>
      <rPr>
        <sz val="10"/>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</si>
  <si>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10"/>
        <color indexed="8"/>
        <rFont val="Times New Roman"/>
        <family val="1"/>
      </rPr>
      <t xml:space="preserve">    </t>
    </r>
    <r>
      <rPr>
        <sz val="10"/>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</si>
  <si>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10"/>
        <color indexed="8"/>
        <rFont val="Times New Roman"/>
        <family val="1"/>
      </rPr>
      <t xml:space="preserve">    </t>
    </r>
    <r>
      <rPr>
        <sz val="10"/>
        <color indexed="8"/>
        <rFont val="Arial"/>
        <family val="2"/>
      </rPr>
      <t>The uncertainty associated with the quoted result at the 95% confidence interval, unless otherwise stated.</t>
    </r>
  </si>
  <si>
    <t xml:space="preserve">Date…26/10/2023……………………..   </t>
  </si>
  <si>
    <t>Tables S4.1 and S4.9 and Table 2a from the Updated Management Report updated on 25 May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</si>
</sst>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color indexed="8"/>
      <name val="Arial"/>
      <family val="2"/>
    </font>
    <font>
      <b/>
      <sz val="10"/>
      <color indexed="8"/>
      <name val="Arial"/>
      <family val="2"/>
    </font>
    <font>
      <sz val="10"/>
      <name val="Arial"/>
      <family val="2"/>
    </font>
    <font>
      <b/>
      <sz val="10"/>
      <name val="Arial"/>
      <family val="2"/>
    </font>
    <font>
      <sz val="11"/>
      <color indexed="8"/>
      <name val="Arial"/>
      <family val="2"/>
    </font>
    <font>
      <sz val="11"/>
      <color indexed="12"/>
      <name val="Arial"/>
      <family val="2"/>
    </font>
    <font>
      <b/>
      <sz val="11"/>
      <name val="Arial"/>
      <family val="2"/>
    </font>
    <font>
      <sz val="11"/>
      <name val="Arial"/>
      <family val="2"/>
    </font>
    <font>
      <b/>
      <sz val="10"/>
      <color theme="1"/>
      <name val="Arial"/>
      <family val="2"/>
    </font>
    <font>
      <b/>
      <vertAlign val="superscript"/>
      <sz val="10"/>
      <color indexed="8"/>
      <name val="Arial"/>
      <family val="2"/>
    </font>
    <font>
      <vertAlign val="superscript"/>
      <sz val="11"/>
      <name val="Arial"/>
      <family val="2"/>
    </font>
    <font>
      <sz val="11"/>
      <color indexed="8"/>
      <name val="Times New Roman"/>
      <family val="1"/>
    </font>
    <font>
      <sz val="10"/>
      <color indexed="8"/>
      <name val="Times New Roman"/>
      <family val="1"/>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indexed="65"/>
        <bgColor indexed="64"/>
      </patternFill>
    </fill>
    <fill>
      <patternFill patternType="solid">
        <fgColor theme="8" tint="0.39997558519241921"/>
        <bgColor indexed="64"/>
      </patternFill>
    </fill>
  </fills>
  <borders count="7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right style="thin">
        <color theme="0" tint="-0.34998626667073579"/>
      </right>
      <top style="medium">
        <color indexed="64"/>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medium">
        <color indexed="64"/>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thin">
        <color indexed="64"/>
      </top>
      <bottom/>
      <diagonal/>
    </border>
    <border>
      <left/>
      <right style="thin">
        <color theme="0" tint="-0.34998626667073579"/>
      </right>
      <top style="thin">
        <color theme="0" tint="-0.34998626667073579"/>
      </top>
      <bottom/>
      <diagonal/>
    </border>
    <border>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medium">
        <color indexed="64"/>
      </top>
      <bottom style="thin">
        <color theme="0" tint="-0.34998626667073579"/>
      </bottom>
      <diagonal/>
    </border>
    <border>
      <left style="thin">
        <color theme="0" tint="-0.34998626667073579"/>
      </left>
      <right style="thin">
        <color indexed="64"/>
      </right>
      <top style="thin">
        <color theme="0" tint="-0.34998626667073579"/>
      </top>
      <bottom style="medium">
        <color theme="0" tint="-0.499984740745262"/>
      </bottom>
      <diagonal/>
    </border>
    <border>
      <left style="thin">
        <color theme="0" tint="-0.34998626667073579"/>
      </left>
      <right style="thin">
        <color indexed="64"/>
      </right>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medium">
        <color indexed="64"/>
      </bottom>
      <diagonal/>
    </border>
    <border>
      <left style="thin">
        <color theme="0" tint="-0.34998626667073579"/>
      </left>
      <right style="thin">
        <color indexed="64"/>
      </right>
      <top style="thin">
        <color theme="0" tint="-0.34998626667073579"/>
      </top>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thin">
        <color indexed="64"/>
      </left>
      <right style="thin">
        <color theme="0" tint="-0.34998626667073579"/>
      </right>
      <top style="medium">
        <color theme="0" tint="-0.499984740745262"/>
      </top>
      <bottom style="thin">
        <color theme="0" tint="-0.24994659260841701"/>
      </bottom>
      <diagonal/>
    </border>
    <border>
      <left/>
      <right style="thin">
        <color theme="0" tint="-0.34998626667073579"/>
      </right>
      <top style="medium">
        <color theme="0" tint="-0.499984740745262"/>
      </top>
      <bottom style="thin">
        <color theme="0" tint="-0.24994659260841701"/>
      </bottom>
      <diagonal/>
    </border>
    <border>
      <left style="thin">
        <color indexed="64"/>
      </left>
      <right style="thin">
        <color theme="0" tint="-0.34998626667073579"/>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theme="0" tint="-0.34998626667073579"/>
      </right>
      <top style="thin">
        <color theme="0" tint="-0.24994659260841701"/>
      </top>
      <bottom style="medium">
        <color indexed="64"/>
      </bottom>
      <diagonal/>
    </border>
    <border>
      <left/>
      <right style="thin">
        <color theme="0" tint="-0.34998626667073579"/>
      </right>
      <top style="thin">
        <color theme="0" tint="-0.24994659260841701"/>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theme="0" tint="-0.24994659260841701"/>
      </bottom>
      <diagonal/>
    </border>
    <border>
      <left/>
      <right style="medium">
        <color indexed="64"/>
      </right>
      <top style="thin">
        <color theme="0" tint="-0.24994659260841701"/>
      </top>
      <bottom style="thin">
        <color theme="0" tint="-0.24994659260841701"/>
      </bottom>
      <diagonal/>
    </border>
    <border>
      <left/>
      <right style="medium">
        <color indexed="64"/>
      </right>
      <top style="thin">
        <color theme="0" tint="-0.24994659260841701"/>
      </top>
      <bottom style="medium">
        <color indexed="64"/>
      </bottom>
      <diagonal/>
    </border>
    <border>
      <left style="medium">
        <color indexed="64"/>
      </left>
      <right/>
      <top style="medium">
        <color indexed="64"/>
      </top>
      <bottom style="thin">
        <color theme="0" tint="-0.24994659260841701"/>
      </bottom>
      <diagonal/>
    </border>
    <border>
      <left style="medium">
        <color indexed="64"/>
      </left>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theme="0" tint="-0.34998626667073579"/>
      </left>
      <right/>
      <top style="thin">
        <color theme="0" tint="-0.34998626667073579"/>
      </top>
      <bottom style="medium">
        <color indexed="64"/>
      </bottom>
      <diagonal/>
    </border>
    <border>
      <left/>
      <right/>
      <top style="thin">
        <color theme="0" tint="-0.34998626667073579"/>
      </top>
      <bottom style="medium">
        <color indexed="64"/>
      </bottom>
      <diagonal/>
    </border>
    <border>
      <left/>
      <right style="medium">
        <color indexed="64"/>
      </right>
      <top style="thin">
        <color theme="0" tint="-0.34998626667073579"/>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theme="0" tint="-0.34998626667073579"/>
      </right>
      <top style="medium">
        <color indexed="64"/>
      </top>
      <bottom style="medium">
        <color indexed="64"/>
      </bottom>
      <diagonal/>
    </border>
    <border>
      <left style="thin">
        <color theme="0" tint="-0.34998626667073579"/>
      </left>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right/>
      <top/>
      <bottom style="thin">
        <color indexed="64"/>
      </bottom>
      <diagonal/>
    </border>
  </borders>
  <cellStyleXfs count="2">
    <xf numFmtId="0" fontId="0" fillId="0" borderId="0"/>
    <xf numFmtId="0" fontId="3" fillId="0" borderId="0"/>
  </cellStyleXfs>
  <cellXfs count="148">
    <xf numFmtId="0" fontId="0" fillId="0" borderId="0" xfId="0"/>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2"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Alignment="1">
      <alignment vertical="center" wrapText="1"/>
    </xf>
    <xf numFmtId="0" fontId="2" fillId="0" borderId="2" xfId="0" applyFont="1" applyBorder="1" applyAlignment="1">
      <alignment horizontal="left" vertical="center" wrapText="1"/>
    </xf>
    <xf numFmtId="0" fontId="2" fillId="0" borderId="7" xfId="0" applyFont="1" applyBorder="1" applyAlignment="1">
      <alignment horizontal="center" vertical="center" wrapText="1"/>
    </xf>
    <xf numFmtId="0" fontId="3" fillId="2" borderId="11" xfId="0" applyFont="1" applyFill="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Alignment="1">
      <alignment vertical="center" wrapText="1"/>
    </xf>
    <xf numFmtId="0" fontId="3" fillId="3" borderId="0" xfId="0" applyFont="1" applyFill="1" applyAlignment="1">
      <alignment vertical="center" wrapText="1"/>
    </xf>
    <xf numFmtId="0" fontId="3" fillId="3"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15" xfId="0" applyFont="1" applyBorder="1" applyAlignment="1">
      <alignment horizontal="center" vertical="center" wrapText="1"/>
    </xf>
    <xf numFmtId="0" fontId="2" fillId="3" borderId="16" xfId="0" applyFont="1" applyFill="1" applyBorder="1" applyAlignment="1">
      <alignment horizontal="left" vertical="center" wrapText="1"/>
    </xf>
    <xf numFmtId="0" fontId="2" fillId="3" borderId="16" xfId="0" applyFont="1" applyFill="1" applyBorder="1" applyAlignment="1">
      <alignment horizontal="center" vertical="center" wrapText="1"/>
    </xf>
    <xf numFmtId="0" fontId="3" fillId="3" borderId="17" xfId="0" applyFont="1" applyFill="1" applyBorder="1" applyAlignment="1">
      <alignment vertical="center" wrapText="1"/>
    </xf>
    <xf numFmtId="14" fontId="2" fillId="2" borderId="8" xfId="0" applyNumberFormat="1" applyFont="1" applyFill="1" applyBorder="1" applyAlignment="1">
      <alignment horizontal="center" vertical="center" wrapText="1"/>
    </xf>
    <xf numFmtId="0" fontId="2" fillId="0" borderId="18" xfId="0" applyFont="1" applyBorder="1" applyAlignment="1">
      <alignment horizontal="center" vertical="center" wrapText="1"/>
    </xf>
    <xf numFmtId="0" fontId="2" fillId="3" borderId="19" xfId="0" applyFont="1" applyFill="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3" borderId="26"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3" xfId="1" applyFill="1" applyBorder="1" applyAlignment="1">
      <alignment horizontal="center" wrapText="1"/>
    </xf>
    <xf numFmtId="0" fontId="3" fillId="0" borderId="27" xfId="0" applyFont="1" applyBorder="1" applyAlignment="1">
      <alignment vertical="center" wrapText="1"/>
    </xf>
    <xf numFmtId="0" fontId="0" fillId="0" borderId="0" xfId="0" applyAlignment="1">
      <alignment horizontal="right"/>
    </xf>
    <xf numFmtId="0" fontId="6" fillId="0" borderId="0" xfId="0" applyFont="1"/>
    <xf numFmtId="0" fontId="5" fillId="4" borderId="0" xfId="0" applyFont="1" applyFill="1"/>
    <xf numFmtId="0" fontId="5" fillId="4" borderId="0" xfId="0" applyFont="1" applyFill="1" applyAlignment="1">
      <alignment horizontal="right"/>
    </xf>
    <xf numFmtId="0" fontId="5" fillId="4" borderId="0" xfId="0" applyFont="1" applyFill="1" applyAlignment="1">
      <alignment horizontal="center"/>
    </xf>
    <xf numFmtId="0" fontId="5" fillId="0" borderId="0" xfId="0" applyFont="1" applyAlignment="1">
      <alignment horizontal="left" vertical="top" wrapText="1"/>
    </xf>
    <xf numFmtId="0" fontId="5" fillId="0" borderId="0" xfId="0" applyFont="1" applyAlignment="1">
      <alignment horizontal="center"/>
    </xf>
    <xf numFmtId="0" fontId="5" fillId="0" borderId="0" xfId="0" applyFont="1"/>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4" fillId="0" borderId="28" xfId="0" applyFont="1" applyBorder="1" applyAlignment="1">
      <alignment vertical="center" wrapText="1"/>
    </xf>
    <xf numFmtId="0" fontId="4" fillId="0" borderId="31" xfId="0" applyFont="1" applyBorder="1" applyAlignment="1">
      <alignment vertical="center" wrapText="1"/>
    </xf>
    <xf numFmtId="0" fontId="3" fillId="0" borderId="0" xfId="0" applyFont="1" applyAlignment="1">
      <alignment horizontal="left" vertical="top" wrapText="1"/>
    </xf>
    <xf numFmtId="0" fontId="0" fillId="0" borderId="0" xfId="0" applyAlignment="1">
      <alignment horizontal="left" vertical="top"/>
    </xf>
    <xf numFmtId="0" fontId="2" fillId="7" borderId="12" xfId="0" applyFont="1" applyFill="1" applyBorder="1" applyAlignment="1">
      <alignment horizontal="left" vertical="center" wrapText="1"/>
    </xf>
    <xf numFmtId="0" fontId="1" fillId="7" borderId="10" xfId="0" applyFont="1" applyFill="1" applyBorder="1" applyAlignment="1">
      <alignment horizontal="left" vertical="center" wrapText="1"/>
    </xf>
    <xf numFmtId="0" fontId="1" fillId="7" borderId="4" xfId="0" applyFont="1" applyFill="1" applyBorder="1" applyAlignment="1">
      <alignment horizontal="left" vertical="center" wrapText="1"/>
    </xf>
    <xf numFmtId="0" fontId="1" fillId="7" borderId="5" xfId="0" applyFont="1" applyFill="1" applyBorder="1" applyAlignment="1">
      <alignment horizontal="left" vertical="center" wrapText="1"/>
    </xf>
    <xf numFmtId="0" fontId="3" fillId="7" borderId="13" xfId="0" applyFont="1" applyFill="1" applyBorder="1" applyAlignment="1">
      <alignment vertical="center" wrapText="1"/>
    </xf>
    <xf numFmtId="0" fontId="2" fillId="7" borderId="21"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3" fillId="7" borderId="0" xfId="0" applyFont="1" applyFill="1" applyAlignment="1">
      <alignment vertical="center" wrapText="1"/>
    </xf>
    <xf numFmtId="0" fontId="2" fillId="7" borderId="2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4" fillId="0" borderId="34" xfId="0" applyFont="1" applyBorder="1" applyAlignment="1">
      <alignment vertical="center" wrapText="1"/>
    </xf>
    <xf numFmtId="0" fontId="7" fillId="0" borderId="2" xfId="0" applyFont="1" applyBorder="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9" fillId="8" borderId="51" xfId="0" applyFont="1" applyFill="1" applyBorder="1" applyAlignment="1">
      <alignment horizontal="center" vertical="center" wrapText="1"/>
    </xf>
    <xf numFmtId="0" fontId="9" fillId="8" borderId="44" xfId="0" applyFont="1" applyFill="1" applyBorder="1" applyAlignment="1">
      <alignment horizontal="center" vertical="center" wrapText="1"/>
    </xf>
    <xf numFmtId="0" fontId="9" fillId="8" borderId="52" xfId="0" applyFont="1" applyFill="1" applyBorder="1" applyAlignment="1">
      <alignment horizontal="center" vertical="center" wrapText="1"/>
    </xf>
    <xf numFmtId="0" fontId="9" fillId="8" borderId="53" xfId="0" applyFont="1" applyFill="1" applyBorder="1" applyAlignment="1">
      <alignment horizontal="center" vertical="center" wrapText="1"/>
    </xf>
    <xf numFmtId="0" fontId="7" fillId="6" borderId="56" xfId="0" applyFont="1" applyFill="1" applyBorder="1" applyAlignment="1">
      <alignment horizontal="center" vertical="center" wrapText="1"/>
    </xf>
    <xf numFmtId="14" fontId="7" fillId="6" borderId="56" xfId="0" applyNumberFormat="1" applyFont="1" applyFill="1" applyBorder="1" applyAlignment="1">
      <alignment horizontal="center" vertical="center" wrapText="1"/>
    </xf>
    <xf numFmtId="0" fontId="8" fillId="0" borderId="0" xfId="0" applyFont="1"/>
    <xf numFmtId="0" fontId="7" fillId="6" borderId="57" xfId="0" applyFont="1" applyFill="1" applyBorder="1" applyAlignment="1">
      <alignment horizontal="center" vertical="center" wrapText="1"/>
    </xf>
    <xf numFmtId="14" fontId="7" fillId="6" borderId="57" xfId="0" applyNumberFormat="1" applyFont="1" applyFill="1" applyBorder="1" applyAlignment="1">
      <alignment horizontal="center" vertical="center" wrapText="1"/>
    </xf>
    <xf numFmtId="0" fontId="7" fillId="6" borderId="59" xfId="0" applyFont="1" applyFill="1" applyBorder="1" applyAlignment="1">
      <alignment horizontal="center" vertical="center" wrapText="1"/>
    </xf>
    <xf numFmtId="14" fontId="7" fillId="6" borderId="59" xfId="0" applyNumberFormat="1" applyFont="1" applyFill="1" applyBorder="1" applyAlignment="1">
      <alignment horizontal="center" vertical="center" wrapText="1"/>
    </xf>
    <xf numFmtId="3" fontId="7" fillId="6" borderId="56" xfId="0" applyNumberFormat="1" applyFont="1" applyFill="1" applyBorder="1" applyAlignment="1">
      <alignment horizontal="center" vertical="center" wrapText="1"/>
    </xf>
    <xf numFmtId="3" fontId="7" fillId="6" borderId="57" xfId="0" applyNumberFormat="1" applyFont="1" applyFill="1" applyBorder="1" applyAlignment="1">
      <alignment horizontal="center" vertical="center" wrapText="1"/>
    </xf>
    <xf numFmtId="3" fontId="7" fillId="6" borderId="60" xfId="0" applyNumberFormat="1" applyFont="1" applyFill="1" applyBorder="1" applyAlignment="1">
      <alignment horizontal="center" vertical="center" wrapText="1"/>
    </xf>
    <xf numFmtId="0" fontId="8" fillId="0" borderId="0" xfId="0" applyFont="1" applyAlignment="1">
      <alignment horizontal="right"/>
    </xf>
    <xf numFmtId="0" fontId="8" fillId="4" borderId="0" xfId="0" applyFont="1" applyFill="1" applyAlignment="1">
      <alignment vertical="center" wrapText="1"/>
    </xf>
    <xf numFmtId="0" fontId="7" fillId="0" borderId="5" xfId="0" applyFont="1" applyBorder="1" applyAlignment="1">
      <alignment vertical="center" wrapText="1"/>
    </xf>
    <xf numFmtId="0" fontId="3" fillId="4" borderId="34"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2" fontId="3" fillId="2" borderId="37" xfId="0" applyNumberFormat="1" applyFont="1" applyFill="1" applyBorder="1" applyAlignment="1">
      <alignment horizontal="center" vertical="center" wrapText="1"/>
    </xf>
    <xf numFmtId="2" fontId="3" fillId="2" borderId="38" xfId="0" applyNumberFormat="1" applyFont="1" applyFill="1" applyBorder="1" applyAlignment="1">
      <alignment horizontal="center" vertical="center" wrapText="1"/>
    </xf>
    <xf numFmtId="2" fontId="3" fillId="2" borderId="39" xfId="0" applyNumberFormat="1" applyFont="1" applyFill="1" applyBorder="1" applyAlignment="1">
      <alignment horizontal="center" vertical="center" wrapText="1"/>
    </xf>
    <xf numFmtId="2" fontId="3" fillId="2" borderId="40" xfId="0" applyNumberFormat="1" applyFont="1" applyFill="1" applyBorder="1" applyAlignment="1">
      <alignment horizontal="center" vertical="center" wrapText="1"/>
    </xf>
    <xf numFmtId="2" fontId="3" fillId="2" borderId="41" xfId="0" applyNumberFormat="1" applyFont="1" applyFill="1" applyBorder="1" applyAlignment="1">
      <alignment horizontal="center" vertical="center" wrapText="1"/>
    </xf>
    <xf numFmtId="2" fontId="3" fillId="2" borderId="42" xfId="0" applyNumberFormat="1"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4" borderId="61" xfId="0" applyFont="1" applyFill="1" applyBorder="1" applyAlignment="1">
      <alignment horizontal="center" vertical="center" wrapText="1"/>
    </xf>
    <xf numFmtId="0" fontId="3" fillId="4" borderId="71" xfId="0" applyFont="1" applyFill="1" applyBorder="1" applyAlignment="1">
      <alignment horizontal="center" vertical="center" wrapText="1"/>
    </xf>
    <xf numFmtId="0" fontId="4" fillId="6" borderId="16" xfId="0" applyFont="1" applyFill="1" applyBorder="1" applyAlignment="1">
      <alignment vertical="center" wrapText="1"/>
    </xf>
    <xf numFmtId="0" fontId="4" fillId="6" borderId="26" xfId="0" applyFont="1" applyFill="1" applyBorder="1" applyAlignment="1">
      <alignment vertical="center" wrapText="1"/>
    </xf>
    <xf numFmtId="0" fontId="4" fillId="6" borderId="19" xfId="0" applyFont="1" applyFill="1" applyBorder="1" applyAlignment="1">
      <alignment vertical="center" wrapText="1"/>
    </xf>
    <xf numFmtId="0" fontId="4" fillId="6" borderId="17" xfId="0" applyFont="1" applyFill="1" applyBorder="1" applyAlignment="1">
      <alignment vertical="center" wrapText="1"/>
    </xf>
    <xf numFmtId="0" fontId="0" fillId="6" borderId="1" xfId="0" applyFill="1" applyBorder="1" applyAlignment="1">
      <alignment horizontal="left" wrapText="1"/>
    </xf>
    <xf numFmtId="0" fontId="3" fillId="6" borderId="1" xfId="0" applyFont="1" applyFill="1" applyBorder="1" applyAlignment="1">
      <alignment horizontal="center" vertical="center" wrapText="1"/>
    </xf>
    <xf numFmtId="0" fontId="0" fillId="6" borderId="23" xfId="0" applyFill="1" applyBorder="1" applyAlignment="1">
      <alignment horizontal="center" wrapText="1"/>
    </xf>
    <xf numFmtId="0" fontId="3" fillId="9" borderId="8" xfId="0" applyFont="1" applyFill="1" applyBorder="1" applyAlignment="1">
      <alignment horizontal="center" vertical="center" wrapText="1"/>
    </xf>
    <xf numFmtId="0" fontId="3" fillId="6" borderId="0" xfId="0" applyFont="1" applyFill="1" applyAlignment="1">
      <alignment vertical="center" wrapText="1"/>
    </xf>
    <xf numFmtId="0" fontId="0" fillId="6" borderId="72" xfId="0" applyFill="1" applyBorder="1" applyAlignment="1">
      <alignment horizontal="left" wrapText="1"/>
    </xf>
    <xf numFmtId="0" fontId="3" fillId="6" borderId="72" xfId="0" applyFont="1" applyFill="1" applyBorder="1" applyAlignment="1">
      <alignment horizontal="center" vertical="center" wrapText="1"/>
    </xf>
    <xf numFmtId="0" fontId="0" fillId="6" borderId="73" xfId="0" applyFill="1" applyBorder="1" applyAlignment="1">
      <alignment horizontal="center" wrapText="1"/>
    </xf>
    <xf numFmtId="0" fontId="3" fillId="9" borderId="74" xfId="0" applyFont="1" applyFill="1" applyBorder="1" applyAlignment="1">
      <alignment horizontal="center" vertical="center" wrapText="1"/>
    </xf>
    <xf numFmtId="0" fontId="3" fillId="6" borderId="75" xfId="0" applyFont="1" applyFill="1" applyBorder="1" applyAlignment="1">
      <alignment vertical="center" wrapText="1"/>
    </xf>
    <xf numFmtId="0" fontId="1" fillId="0" borderId="0" xfId="0" applyFont="1" applyAlignment="1">
      <alignment horizontal="left" vertical="top" wrapText="1"/>
    </xf>
    <xf numFmtId="0" fontId="1" fillId="0" borderId="0" xfId="0" applyFont="1" applyAlignment="1">
      <alignment horizontal="left" vertical="top"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7" xfId="0" applyFont="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5" fillId="0" borderId="0" xfId="0" applyFont="1" applyAlignment="1">
      <alignment horizontal="left" vertical="top" wrapText="1"/>
    </xf>
    <xf numFmtId="0" fontId="8" fillId="0" borderId="51"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8"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8"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0" xfId="0" applyFont="1" applyAlignment="1">
      <alignment horizontal="center" vertical="center" wrapText="1"/>
    </xf>
    <xf numFmtId="0" fontId="8" fillId="0" borderId="43" xfId="0" applyFont="1" applyBorder="1" applyAlignment="1">
      <alignment horizontal="center" vertical="center" wrapText="1"/>
    </xf>
    <xf numFmtId="0" fontId="7" fillId="0" borderId="68" xfId="0" applyFont="1" applyBorder="1" applyAlignment="1">
      <alignment horizontal="left" vertical="center" wrapText="1"/>
    </xf>
    <xf numFmtId="0" fontId="7" fillId="0" borderId="69" xfId="0" applyFont="1" applyBorder="1" applyAlignment="1">
      <alignment horizontal="left" vertical="center" wrapText="1"/>
    </xf>
    <xf numFmtId="0" fontId="3" fillId="4" borderId="61" xfId="0" applyFont="1" applyFill="1" applyBorder="1" applyAlignment="1">
      <alignment horizontal="center" vertical="center" wrapText="1"/>
    </xf>
    <xf numFmtId="0" fontId="3" fillId="4" borderId="70" xfId="0" applyFont="1" applyFill="1" applyBorder="1" applyAlignment="1">
      <alignment horizontal="center" vertical="center" wrapText="1"/>
    </xf>
    <xf numFmtId="0" fontId="7" fillId="0" borderId="64" xfId="0" applyFont="1" applyBorder="1" applyAlignment="1">
      <alignment horizontal="left" vertical="center" wrapText="1"/>
    </xf>
    <xf numFmtId="0" fontId="7" fillId="0" borderId="65" xfId="0" applyFont="1" applyBorder="1" applyAlignment="1">
      <alignment horizontal="left" vertical="center" wrapText="1"/>
    </xf>
    <xf numFmtId="0" fontId="7" fillId="0" borderId="66" xfId="0" applyFont="1" applyBorder="1" applyAlignment="1">
      <alignment horizontal="left" vertical="center" wrapText="1"/>
    </xf>
    <xf numFmtId="0" fontId="7" fillId="0" borderId="67" xfId="0" applyFont="1" applyBorder="1" applyAlignment="1">
      <alignment horizontal="left" vertical="center" wrapText="1"/>
    </xf>
    <xf numFmtId="0" fontId="7" fillId="0" borderId="52" xfId="0" applyFont="1" applyBorder="1" applyAlignment="1">
      <alignment horizontal="left" vertical="center" wrapText="1"/>
    </xf>
    <xf numFmtId="0" fontId="8" fillId="4" borderId="3" xfId="0" applyFont="1" applyFill="1" applyBorder="1" applyAlignment="1">
      <alignment horizontal="center" vertical="center" wrapText="1"/>
    </xf>
    <xf numFmtId="0" fontId="7" fillId="0" borderId="3" xfId="0" applyFont="1" applyBorder="1" applyAlignment="1">
      <alignment horizontal="left" vertical="center" wrapText="1"/>
    </xf>
    <xf numFmtId="0" fontId="8" fillId="4" borderId="9"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0" borderId="61"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 Id="rId14"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28%20SITE%20FOLDERS\SIG_CW\1392%20%20Main%20PM\5%20TECHNICAL%20internal%20only\Annual%20returns%20monitoring%20data\2023%20data\Lab%20results%20in%20Excel\Compiled%20SW%202023.xlsx" TargetMode="External"/><Relationship Id="rId1" Type="http://schemas.openxmlformats.org/officeDocument/2006/relationships/externalLinkPath" Target="file:///\\mjca-file\Data\28%20SITE%20FOLDERS\SIG_CW\1392%20%20Main%20PM\5%20TECHNICAL%20internal%20only\Annual%20returns%20monitoring%20data\2023%20data\Lab%20results%20in%20Excel\Compiled%20SW%202023.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ile:///\\mjca-file\Data\28%20SITE%20FOLDERS\SIG_CW\1392%20%20Main%20PM\5%20TECHNICAL%20internal%20only\Annual%20returns%20monitoring%20data\2023%20data\Lab%20results%20in%20Excel\SI%20Green%20-%20Cwmrhydyceirw%20Quarry%20-%20Surface%20water%20monitoring%20results%20-%20Annual%20-%202023.xlsx" TargetMode="External"/><Relationship Id="rId2" Type="http://schemas.microsoft.com/office/2019/04/relationships/externalLinkLongPath" Target="file:///\\mjca-file\Data\28%20SITE%20FOLDERS\SIG_CW\1392%20%20Main%20PM\5%20TECHNICAL%20internal%20only\Annual%20returns%20monitoring%20data\2023%20data\Lab%20results%20in%20Excel\SI%20Green%20-%20Cwmrhydyceirw%20Quarry%20-%20Surface%20water%20monitoring%20results%20-%20Annual%20-%202023.xlsx?3C1AEF38" TargetMode="External"/><Relationship Id="rId1" Type="http://schemas.openxmlformats.org/officeDocument/2006/relationships/externalLinkPath" Target="file:///\\3C1AEF38\SI%20Green%20-%20Cwmrhydyceirw%20Quarry%20-%20Surface%20water%20monitoring%20results%20-%20Annual%20-%202023.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28%20SITE%20FOLDERS\SIG_CW\1392%20%20Main%20PM\5%20TECHNICAL%20internal%20only\Annual%20returns%20monitoring%20data\2023%20data\Lab%20results%20in%20Excel\Compiled%20SW%202022%20JAD.xlsx" TargetMode="External"/><Relationship Id="rId1" Type="http://schemas.openxmlformats.org/officeDocument/2006/relationships/externalLinkPath" Target="file:///\\mjca-file\Data\28%20SITE%20FOLDERS\SIG_CW\1392%20%20Main%20PM\5%20TECHNICAL%20internal%20only\Annual%20returns%20monitoring%20data\2023%20data\Lab%20results%20in%20Excel\Compiled%20SW%202022%20JA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face water - QTR 1"/>
      <sheetName val="Surface water - QTR 2"/>
      <sheetName val="Surface water - QTR 3"/>
      <sheetName val="Surface water - QTR 4"/>
      <sheetName val="CWMS02"/>
      <sheetName val="CWMS02 formatted"/>
      <sheetName val="CWMS05"/>
      <sheetName val="CWMS05 formatted"/>
    </sheetNames>
    <sheetDataSet>
      <sheetData sheetId="0">
        <row r="4">
          <cell r="E4">
            <v>81.2</v>
          </cell>
        </row>
        <row r="5">
          <cell r="E5">
            <v>7.8</v>
          </cell>
        </row>
        <row r="6">
          <cell r="E6">
            <v>0.01</v>
          </cell>
        </row>
        <row r="7">
          <cell r="E7">
            <v>27.5</v>
          </cell>
        </row>
        <row r="8">
          <cell r="E8" t="str">
            <v>&lt;0.11</v>
          </cell>
        </row>
        <row r="9">
          <cell r="E9" t="str">
            <v>&lt;1.5</v>
          </cell>
        </row>
        <row r="10">
          <cell r="E10" t="str">
            <v>&lt;0.05</v>
          </cell>
        </row>
        <row r="11">
          <cell r="E11" t="str">
            <v>&lt;0.05</v>
          </cell>
        </row>
        <row r="13">
          <cell r="E13">
            <v>14</v>
          </cell>
        </row>
        <row r="14">
          <cell r="E14">
            <v>7.2</v>
          </cell>
        </row>
        <row r="15">
          <cell r="E15">
            <v>0.28000000000000003</v>
          </cell>
        </row>
        <row r="16">
          <cell r="E16">
            <v>87.1</v>
          </cell>
        </row>
        <row r="17">
          <cell r="E17" t="str">
            <v>&lt;0.11</v>
          </cell>
        </row>
        <row r="18">
          <cell r="E18" t="str">
            <v>&lt;1.5</v>
          </cell>
        </row>
        <row r="19">
          <cell r="E19" t="str">
            <v>&lt;0.05</v>
          </cell>
        </row>
        <row r="20">
          <cell r="E20" t="str">
            <v>&lt;0.05</v>
          </cell>
        </row>
        <row r="22">
          <cell r="E22">
            <v>10.8</v>
          </cell>
        </row>
        <row r="23">
          <cell r="E23">
            <v>7.7</v>
          </cell>
        </row>
        <row r="24">
          <cell r="E24">
            <v>0.74</v>
          </cell>
        </row>
        <row r="25">
          <cell r="E25">
            <v>107</v>
          </cell>
        </row>
        <row r="26">
          <cell r="E26" t="str">
            <v>&lt;0.11</v>
          </cell>
        </row>
        <row r="27">
          <cell r="E27" t="str">
            <v>&lt;1.5</v>
          </cell>
        </row>
        <row r="28">
          <cell r="E28" t="str">
            <v>&lt;0.05</v>
          </cell>
        </row>
        <row r="29">
          <cell r="E29" t="str">
            <v>&lt;0.05</v>
          </cell>
        </row>
      </sheetData>
      <sheetData sheetId="1">
        <row r="4">
          <cell r="E4">
            <v>30.4</v>
          </cell>
        </row>
        <row r="5">
          <cell r="E5">
            <v>7.5</v>
          </cell>
        </row>
        <row r="6">
          <cell r="E6">
            <v>0.21</v>
          </cell>
        </row>
        <row r="7">
          <cell r="E7">
            <v>43.8</v>
          </cell>
        </row>
        <row r="8">
          <cell r="E8" t="str">
            <v>&lt;0.11</v>
          </cell>
        </row>
        <row r="9">
          <cell r="E9" t="str">
            <v>&lt;1.5</v>
          </cell>
        </row>
        <row r="10">
          <cell r="E10" t="str">
            <v>&lt;0.05</v>
          </cell>
        </row>
        <row r="11">
          <cell r="E11" t="str">
            <v>&lt;0.05</v>
          </cell>
        </row>
        <row r="22">
          <cell r="E22">
            <v>11.2</v>
          </cell>
        </row>
        <row r="23">
          <cell r="E23">
            <v>7.7</v>
          </cell>
        </row>
        <row r="24">
          <cell r="E24">
            <v>0.73</v>
          </cell>
        </row>
        <row r="25">
          <cell r="E25">
            <v>64.400000000000006</v>
          </cell>
        </row>
        <row r="26">
          <cell r="E26" t="str">
            <v>&lt;0.11</v>
          </cell>
        </row>
        <row r="27">
          <cell r="E27" t="str">
            <v>&lt;1.5</v>
          </cell>
        </row>
        <row r="28">
          <cell r="E28" t="str">
            <v>&lt;0.05</v>
          </cell>
        </row>
        <row r="29">
          <cell r="E29" t="str">
            <v>&lt;0.05</v>
          </cell>
        </row>
      </sheetData>
      <sheetData sheetId="2" refreshError="1"/>
      <sheetData sheetId="3" refreshError="1"/>
      <sheetData sheetId="4">
        <row r="3">
          <cell r="A3" t="str">
            <v>Jun-15</v>
          </cell>
        </row>
      </sheetData>
      <sheetData sheetId="5" refreshError="1"/>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urface water - QTR 1"/>
      <sheetName val="Surface water discharge - QTR 1"/>
      <sheetName val="Surface water - QTR 2"/>
      <sheetName val="Surface water discharge - QTR 2"/>
      <sheetName val="Surface water - QTR 3"/>
      <sheetName val="Surface water discharge - QTR 3"/>
      <sheetName val="Surface water - QTR 4"/>
      <sheetName val="Surface water discharge - QTR 4"/>
      <sheetName val="Internal --&gt;"/>
      <sheetName val="Compiled results"/>
      <sheetName val="CWMS02"/>
      <sheetName val="CWMS02 formatted"/>
      <sheetName val="CWMS05"/>
      <sheetName val="CWMS05 formatted"/>
    </sheetNames>
    <sheetDataSet>
      <sheetData sheetId="0">
        <row r="14">
          <cell r="E14">
            <v>81.2</v>
          </cell>
        </row>
        <row r="15">
          <cell r="E15">
            <v>7.8</v>
          </cell>
        </row>
        <row r="16">
          <cell r="E16">
            <v>8.0000000000000002E-3</v>
          </cell>
        </row>
        <row r="17">
          <cell r="E17">
            <v>27.5</v>
          </cell>
        </row>
        <row r="18">
          <cell r="E18" t="str">
            <v>&lt;0.11</v>
          </cell>
        </row>
        <row r="19">
          <cell r="E19" t="str">
            <v>&lt;1.5</v>
          </cell>
        </row>
        <row r="20">
          <cell r="E20" t="str">
            <v>&lt;0.05</v>
          </cell>
        </row>
        <row r="21">
          <cell r="E21" t="str">
            <v>&lt;0.05</v>
          </cell>
        </row>
        <row r="24">
          <cell r="E24">
            <v>14</v>
          </cell>
        </row>
        <row r="25">
          <cell r="E25">
            <v>7.2</v>
          </cell>
        </row>
        <row r="26">
          <cell r="E26">
            <v>0.28000000000000003</v>
          </cell>
        </row>
        <row r="27">
          <cell r="E27">
            <v>87.1</v>
          </cell>
        </row>
        <row r="28">
          <cell r="E28" t="str">
            <v>&lt;0.11</v>
          </cell>
        </row>
        <row r="29">
          <cell r="E29" t="str">
            <v>&lt;1.5</v>
          </cell>
        </row>
        <row r="30">
          <cell r="E30" t="str">
            <v>&lt;0.05</v>
          </cell>
        </row>
        <row r="31">
          <cell r="E31" t="str">
            <v>&lt;0.05</v>
          </cell>
        </row>
        <row r="34">
          <cell r="E34">
            <v>10.8</v>
          </cell>
        </row>
        <row r="35">
          <cell r="E35">
            <v>7.7</v>
          </cell>
        </row>
        <row r="36">
          <cell r="E36">
            <v>0.57599999999999996</v>
          </cell>
        </row>
        <row r="37">
          <cell r="E37">
            <v>107</v>
          </cell>
        </row>
        <row r="38">
          <cell r="E38" t="str">
            <v>&lt;0.11</v>
          </cell>
        </row>
        <row r="39">
          <cell r="E39" t="str">
            <v>&lt;1.5</v>
          </cell>
        </row>
        <row r="40">
          <cell r="E40" t="str">
            <v>&lt;0.05</v>
          </cell>
        </row>
        <row r="41">
          <cell r="E41" t="str">
            <v>&lt;0.05</v>
          </cell>
        </row>
        <row r="43">
          <cell r="D43">
            <v>11.5</v>
          </cell>
          <cell r="E43">
            <v>8.5</v>
          </cell>
          <cell r="F43">
            <v>11.6</v>
          </cell>
          <cell r="G43">
            <v>11.9</v>
          </cell>
          <cell r="H43">
            <v>9</v>
          </cell>
        </row>
        <row r="44">
          <cell r="D44">
            <v>7.6</v>
          </cell>
          <cell r="E44">
            <v>7.2</v>
          </cell>
          <cell r="F44">
            <v>7.8</v>
          </cell>
          <cell r="G44">
            <v>7.8</v>
          </cell>
          <cell r="H44">
            <v>7.6</v>
          </cell>
        </row>
        <row r="45">
          <cell r="D45">
            <v>341</v>
          </cell>
          <cell r="E45">
            <v>730</v>
          </cell>
          <cell r="F45">
            <v>351</v>
          </cell>
          <cell r="G45">
            <v>349</v>
          </cell>
          <cell r="H45">
            <v>448</v>
          </cell>
        </row>
        <row r="46">
          <cell r="D46" t="str">
            <v>&lt;1.5</v>
          </cell>
          <cell r="E46">
            <v>14</v>
          </cell>
          <cell r="F46" t="str">
            <v>&lt;1.5</v>
          </cell>
          <cell r="G46">
            <v>2.8</v>
          </cell>
          <cell r="H46">
            <v>4.4000000000000004</v>
          </cell>
        </row>
        <row r="47">
          <cell r="D47">
            <v>0.01</v>
          </cell>
          <cell r="E47">
            <v>0.28000000000000003</v>
          </cell>
          <cell r="F47">
            <v>0.02</v>
          </cell>
          <cell r="G47" t="str">
            <v>&lt;0.01</v>
          </cell>
          <cell r="H47" t="str">
            <v>&lt;0.01</v>
          </cell>
        </row>
        <row r="48">
          <cell r="D48">
            <v>1.2</v>
          </cell>
          <cell r="E48">
            <v>1.1000000000000001</v>
          </cell>
          <cell r="F48">
            <v>2.8</v>
          </cell>
          <cell r="G48">
            <v>1.2</v>
          </cell>
          <cell r="H48">
            <v>1.5</v>
          </cell>
        </row>
        <row r="49">
          <cell r="D49">
            <v>3</v>
          </cell>
          <cell r="E49" t="str">
            <v>&lt;2</v>
          </cell>
          <cell r="F49" t="str">
            <v>&lt;2</v>
          </cell>
          <cell r="G49" t="str">
            <v>&lt;2</v>
          </cell>
          <cell r="H49">
            <v>4</v>
          </cell>
        </row>
        <row r="50">
          <cell r="D50">
            <v>58.7</v>
          </cell>
          <cell r="E50">
            <v>87.1</v>
          </cell>
          <cell r="F50">
            <v>49</v>
          </cell>
          <cell r="G50">
            <v>49.6</v>
          </cell>
          <cell r="H50">
            <v>25.5</v>
          </cell>
        </row>
        <row r="52">
          <cell r="D52">
            <v>66.400000000000006</v>
          </cell>
          <cell r="E52">
            <v>213</v>
          </cell>
          <cell r="F52">
            <v>155</v>
          </cell>
          <cell r="G52">
            <v>74.099999999999994</v>
          </cell>
          <cell r="H52">
            <v>198</v>
          </cell>
        </row>
        <row r="53">
          <cell r="D53">
            <v>21.9</v>
          </cell>
          <cell r="E53">
            <v>50.8</v>
          </cell>
          <cell r="F53">
            <v>21.8</v>
          </cell>
          <cell r="G53">
            <v>21.6</v>
          </cell>
          <cell r="H53">
            <v>20.6</v>
          </cell>
        </row>
        <row r="54">
          <cell r="D54">
            <v>32.799999999999997</v>
          </cell>
          <cell r="E54">
            <v>102</v>
          </cell>
          <cell r="F54">
            <v>33.200000000000003</v>
          </cell>
          <cell r="G54">
            <v>34.6</v>
          </cell>
          <cell r="H54">
            <v>85.8</v>
          </cell>
        </row>
        <row r="55">
          <cell r="D55">
            <v>32.9</v>
          </cell>
          <cell r="E55">
            <v>25.1</v>
          </cell>
          <cell r="F55">
            <v>31.6</v>
          </cell>
          <cell r="G55">
            <v>32.5</v>
          </cell>
          <cell r="H55">
            <v>13.6</v>
          </cell>
        </row>
        <row r="56">
          <cell r="D56">
            <v>2.1</v>
          </cell>
          <cell r="E56">
            <v>13</v>
          </cell>
          <cell r="F56">
            <v>2.2000000000000002</v>
          </cell>
          <cell r="G56">
            <v>2.2999999999999998</v>
          </cell>
          <cell r="H56">
            <v>2.2999999999999998</v>
          </cell>
        </row>
        <row r="57">
          <cell r="D57">
            <v>4</v>
          </cell>
          <cell r="E57">
            <v>17.5</v>
          </cell>
          <cell r="F57">
            <v>3.9</v>
          </cell>
          <cell r="G57">
            <v>4</v>
          </cell>
          <cell r="H57">
            <v>2.8</v>
          </cell>
        </row>
        <row r="58">
          <cell r="D58">
            <v>97.9</v>
          </cell>
          <cell r="E58">
            <v>416</v>
          </cell>
          <cell r="F58">
            <v>11.3</v>
          </cell>
          <cell r="G58">
            <v>80.2</v>
          </cell>
          <cell r="H58">
            <v>130</v>
          </cell>
        </row>
        <row r="59">
          <cell r="D59">
            <v>7.4</v>
          </cell>
          <cell r="E59">
            <v>60.1</v>
          </cell>
          <cell r="F59">
            <v>1.2</v>
          </cell>
          <cell r="G59">
            <v>46.9</v>
          </cell>
          <cell r="H59">
            <v>4.2</v>
          </cell>
        </row>
        <row r="60">
          <cell r="D60" t="str">
            <v>&lt;0.11</v>
          </cell>
          <cell r="E60" t="str">
            <v>&lt;0.11</v>
          </cell>
          <cell r="F60" t="str">
            <v>&lt;0.11</v>
          </cell>
          <cell r="G60" t="str">
            <v>&lt;0.11</v>
          </cell>
          <cell r="H60" t="str">
            <v>&lt;0.11</v>
          </cell>
        </row>
        <row r="61">
          <cell r="D61" t="str">
            <v>&lt;0.05</v>
          </cell>
          <cell r="E61" t="str">
            <v>&lt;0.05</v>
          </cell>
          <cell r="F61" t="str">
            <v>&lt;0.05</v>
          </cell>
          <cell r="G61" t="str">
            <v>&lt;0.05</v>
          </cell>
          <cell r="H61" t="str">
            <v>&lt;0.05</v>
          </cell>
        </row>
        <row r="62">
          <cell r="D62">
            <v>9.9</v>
          </cell>
          <cell r="E62">
            <v>14</v>
          </cell>
          <cell r="F62">
            <v>9.6999999999999993</v>
          </cell>
          <cell r="G62">
            <v>11.3</v>
          </cell>
          <cell r="H62">
            <v>8.1999999999999993</v>
          </cell>
        </row>
        <row r="63">
          <cell r="D63">
            <v>6.9</v>
          </cell>
          <cell r="E63">
            <v>5.6</v>
          </cell>
          <cell r="F63">
            <v>6.7</v>
          </cell>
          <cell r="G63">
            <v>8.6999999999999993</v>
          </cell>
          <cell r="H63">
            <v>4.5</v>
          </cell>
        </row>
        <row r="64">
          <cell r="D64" t="str">
            <v>&lt;4.1</v>
          </cell>
          <cell r="E64">
            <v>8.8000000000000007</v>
          </cell>
          <cell r="F64" t="str">
            <v>&lt;4.1</v>
          </cell>
          <cell r="G64" t="str">
            <v>&lt;4.1</v>
          </cell>
          <cell r="H64" t="str">
            <v>&lt;4.1</v>
          </cell>
        </row>
        <row r="65">
          <cell r="D65" t="str">
            <v>&lt;1.5</v>
          </cell>
          <cell r="E65" t="str">
            <v>&lt;1.5</v>
          </cell>
          <cell r="F65" t="str">
            <v>&lt;1.5</v>
          </cell>
          <cell r="G65" t="str">
            <v>&lt;1.5</v>
          </cell>
          <cell r="H65" t="str">
            <v>&lt;1.5</v>
          </cell>
        </row>
        <row r="66">
          <cell r="D66">
            <v>12.6</v>
          </cell>
          <cell r="E66">
            <v>5.3</v>
          </cell>
          <cell r="F66">
            <v>15.8</v>
          </cell>
          <cell r="G66">
            <v>30.9</v>
          </cell>
          <cell r="H66" t="str">
            <v>&lt;1.1</v>
          </cell>
        </row>
        <row r="67">
          <cell r="D67" t="str">
            <v>&lt;0.05</v>
          </cell>
          <cell r="E67" t="str">
            <v>&lt;0.05</v>
          </cell>
          <cell r="F67" t="str">
            <v>&lt;0.05</v>
          </cell>
          <cell r="G67" t="str">
            <v>&lt;0.05</v>
          </cell>
          <cell r="H67" t="str">
            <v>&lt;0.05</v>
          </cell>
        </row>
        <row r="68">
          <cell r="D68" t="str">
            <v>&lt;0.2</v>
          </cell>
          <cell r="E68" t="str">
            <v>&lt;0.2</v>
          </cell>
          <cell r="F68" t="str">
            <v>&lt;0.2</v>
          </cell>
          <cell r="G68" t="str">
            <v>&lt;0.2</v>
          </cell>
          <cell r="H68" t="str">
            <v>&lt;0.2</v>
          </cell>
        </row>
        <row r="69">
          <cell r="D69">
            <v>0.02</v>
          </cell>
          <cell r="E69">
            <v>0.09</v>
          </cell>
          <cell r="F69">
            <v>0.01</v>
          </cell>
          <cell r="G69">
            <v>0.06</v>
          </cell>
          <cell r="H69">
            <v>0.48</v>
          </cell>
        </row>
        <row r="70">
          <cell r="D70" t="str">
            <v>&lt;0.02</v>
          </cell>
          <cell r="E70">
            <v>28.9</v>
          </cell>
          <cell r="F70">
            <v>0.7</v>
          </cell>
          <cell r="G70">
            <v>1.9</v>
          </cell>
          <cell r="H70">
            <v>23.9</v>
          </cell>
        </row>
        <row r="71">
          <cell r="D71">
            <v>1.4</v>
          </cell>
          <cell r="E71">
            <v>0.82</v>
          </cell>
          <cell r="F71">
            <v>1.7</v>
          </cell>
          <cell r="G71">
            <v>2.9</v>
          </cell>
          <cell r="H71">
            <v>1.2</v>
          </cell>
        </row>
      </sheetData>
      <sheetData sheetId="1"/>
      <sheetData sheetId="2">
        <row r="14">
          <cell r="E14">
            <v>30.4</v>
          </cell>
        </row>
        <row r="15">
          <cell r="E15">
            <v>7.5</v>
          </cell>
        </row>
        <row r="16">
          <cell r="E16">
            <v>0.21</v>
          </cell>
        </row>
        <row r="17">
          <cell r="E17">
            <v>43.8</v>
          </cell>
        </row>
        <row r="18">
          <cell r="E18" t="str">
            <v>&lt;0.11</v>
          </cell>
        </row>
        <row r="19">
          <cell r="E19" t="str">
            <v>&lt;1.5</v>
          </cell>
        </row>
        <row r="20">
          <cell r="E20" t="str">
            <v>&lt;0.05</v>
          </cell>
        </row>
        <row r="21">
          <cell r="E21" t="str">
            <v>&lt;0.05</v>
          </cell>
        </row>
        <row r="24">
          <cell r="E24">
            <v>9.1999999999999993</v>
          </cell>
        </row>
        <row r="25">
          <cell r="E25">
            <v>7.4</v>
          </cell>
        </row>
        <row r="26">
          <cell r="E26">
            <v>0.20200000000000001</v>
          </cell>
        </row>
        <row r="27">
          <cell r="E27">
            <v>63.2</v>
          </cell>
        </row>
        <row r="28">
          <cell r="E28" t="str">
            <v>&lt;0.11</v>
          </cell>
        </row>
        <row r="29">
          <cell r="E29" t="str">
            <v>&lt;1.5</v>
          </cell>
        </row>
        <row r="30">
          <cell r="E30" t="str">
            <v>&lt;0.05</v>
          </cell>
        </row>
        <row r="31">
          <cell r="E31" t="str">
            <v>&lt;0.05</v>
          </cell>
        </row>
        <row r="34">
          <cell r="E34">
            <v>11.2</v>
          </cell>
        </row>
        <row r="35">
          <cell r="E35">
            <v>7.7</v>
          </cell>
        </row>
        <row r="36">
          <cell r="E36">
            <v>0.56799999999999995</v>
          </cell>
        </row>
        <row r="37">
          <cell r="E37">
            <v>64.400000000000006</v>
          </cell>
        </row>
        <row r="38">
          <cell r="E38" t="str">
            <v>&lt;0.11</v>
          </cell>
        </row>
        <row r="39">
          <cell r="E39" t="str">
            <v>&lt;1.5</v>
          </cell>
        </row>
        <row r="40">
          <cell r="E40" t="str">
            <v>&lt;0.05</v>
          </cell>
        </row>
        <row r="41">
          <cell r="E41" t="str">
            <v>&lt;0.05</v>
          </cell>
        </row>
        <row r="43">
          <cell r="D43">
            <v>8.6999999999999993</v>
          </cell>
          <cell r="E43">
            <v>9</v>
          </cell>
          <cell r="F43">
            <v>9.1999999999999993</v>
          </cell>
          <cell r="G43">
            <v>9.3000000000000007</v>
          </cell>
          <cell r="H43">
            <v>9.1999999999999993</v>
          </cell>
        </row>
        <row r="44">
          <cell r="D44">
            <v>7.7</v>
          </cell>
          <cell r="E44">
            <v>7.5</v>
          </cell>
          <cell r="F44">
            <v>8</v>
          </cell>
          <cell r="G44">
            <v>8.1</v>
          </cell>
          <cell r="H44">
            <v>7.9</v>
          </cell>
        </row>
        <row r="45">
          <cell r="D45">
            <v>252</v>
          </cell>
          <cell r="E45">
            <v>570</v>
          </cell>
          <cell r="F45">
            <v>438</v>
          </cell>
          <cell r="G45">
            <v>444</v>
          </cell>
          <cell r="H45">
            <v>394</v>
          </cell>
        </row>
        <row r="46">
          <cell r="D46">
            <v>0.4</v>
          </cell>
          <cell r="E46">
            <v>30.4</v>
          </cell>
          <cell r="F46">
            <v>3.6</v>
          </cell>
          <cell r="G46">
            <v>4.8</v>
          </cell>
          <cell r="H46">
            <v>52.4</v>
          </cell>
        </row>
        <row r="47">
          <cell r="D47">
            <v>0.01</v>
          </cell>
          <cell r="E47">
            <v>0.21</v>
          </cell>
          <cell r="F47">
            <v>0.19</v>
          </cell>
          <cell r="G47">
            <v>0.18</v>
          </cell>
          <cell r="H47" t="str">
            <v>&lt;0.01</v>
          </cell>
        </row>
        <row r="48">
          <cell r="D48">
            <v>1.5</v>
          </cell>
          <cell r="E48">
            <v>1.2</v>
          </cell>
          <cell r="F48">
            <v>2.1</v>
          </cell>
          <cell r="G48">
            <v>1.2</v>
          </cell>
          <cell r="H48">
            <v>1.8</v>
          </cell>
        </row>
        <row r="49">
          <cell r="D49">
            <v>5</v>
          </cell>
          <cell r="E49">
            <v>10</v>
          </cell>
          <cell r="F49">
            <v>12</v>
          </cell>
          <cell r="G49">
            <v>13</v>
          </cell>
          <cell r="H49">
            <v>2</v>
          </cell>
        </row>
        <row r="50">
          <cell r="D50">
            <v>33.799999999999997</v>
          </cell>
          <cell r="E50">
            <v>43.8</v>
          </cell>
          <cell r="F50">
            <v>42</v>
          </cell>
          <cell r="G50">
            <v>40.9</v>
          </cell>
          <cell r="H50">
            <v>23.2</v>
          </cell>
        </row>
        <row r="52">
          <cell r="D52">
            <v>63.7</v>
          </cell>
          <cell r="E52">
            <v>245</v>
          </cell>
          <cell r="F52">
            <v>180</v>
          </cell>
          <cell r="G52">
            <v>166</v>
          </cell>
          <cell r="H52">
            <v>221</v>
          </cell>
        </row>
        <row r="53">
          <cell r="D53">
            <v>19.100000000000001</v>
          </cell>
          <cell r="E53">
            <v>57.5</v>
          </cell>
          <cell r="F53">
            <v>41.6</v>
          </cell>
          <cell r="G53">
            <v>43.3</v>
          </cell>
          <cell r="H53">
            <v>22.2</v>
          </cell>
        </row>
        <row r="54">
          <cell r="D54">
            <v>23</v>
          </cell>
          <cell r="E54">
            <v>72.900000000000006</v>
          </cell>
          <cell r="F54">
            <v>51.3</v>
          </cell>
          <cell r="G54">
            <v>53.1</v>
          </cell>
          <cell r="H54">
            <v>62.1</v>
          </cell>
        </row>
        <row r="55">
          <cell r="D55">
            <v>19</v>
          </cell>
          <cell r="E55">
            <v>17.100000000000001</v>
          </cell>
          <cell r="F55">
            <v>20.100000000000001</v>
          </cell>
          <cell r="G55">
            <v>20.5</v>
          </cell>
          <cell r="H55">
            <v>13.6</v>
          </cell>
        </row>
        <row r="56">
          <cell r="D56">
            <v>1.6</v>
          </cell>
          <cell r="E56">
            <v>9</v>
          </cell>
          <cell r="F56">
            <v>6.2</v>
          </cell>
          <cell r="G56">
            <v>6.3</v>
          </cell>
          <cell r="H56">
            <v>2.9</v>
          </cell>
        </row>
        <row r="57">
          <cell r="D57">
            <v>3.7</v>
          </cell>
          <cell r="E57">
            <v>11.2</v>
          </cell>
          <cell r="F57">
            <v>8</v>
          </cell>
          <cell r="G57">
            <v>8.4</v>
          </cell>
          <cell r="H57">
            <v>3.6</v>
          </cell>
        </row>
        <row r="58">
          <cell r="D58">
            <v>73.2</v>
          </cell>
          <cell r="E58">
            <v>26.3</v>
          </cell>
          <cell r="F58">
            <v>59.8</v>
          </cell>
          <cell r="G58">
            <v>46.2</v>
          </cell>
          <cell r="H58">
            <v>42.2</v>
          </cell>
        </row>
        <row r="59">
          <cell r="D59">
            <v>19.899999999999999</v>
          </cell>
          <cell r="E59">
            <v>136</v>
          </cell>
          <cell r="F59">
            <v>101</v>
          </cell>
          <cell r="G59">
            <v>45.4</v>
          </cell>
          <cell r="H59">
            <v>11.6</v>
          </cell>
        </row>
        <row r="60">
          <cell r="D60">
            <v>0.21</v>
          </cell>
          <cell r="E60" t="str">
            <v>&lt;0.11</v>
          </cell>
          <cell r="F60" t="str">
            <v>&lt;0.11</v>
          </cell>
          <cell r="G60" t="str">
            <v>&lt;0.11</v>
          </cell>
          <cell r="H60" t="str">
            <v>&lt;0.11</v>
          </cell>
        </row>
        <row r="61">
          <cell r="D61" t="str">
            <v>&lt;0.05</v>
          </cell>
          <cell r="E61" t="str">
            <v>&lt;0.05</v>
          </cell>
          <cell r="F61" t="str">
            <v>&lt;0.05</v>
          </cell>
          <cell r="G61" t="str">
            <v>&lt;0.05</v>
          </cell>
          <cell r="H61" t="str">
            <v>&lt;0.05</v>
          </cell>
        </row>
        <row r="62">
          <cell r="D62">
            <v>7.4</v>
          </cell>
          <cell r="E62">
            <v>3</v>
          </cell>
          <cell r="F62">
            <v>5.5</v>
          </cell>
          <cell r="G62">
            <v>5.5</v>
          </cell>
          <cell r="H62">
            <v>5.9</v>
          </cell>
        </row>
        <row r="63">
          <cell r="D63">
            <v>6.4</v>
          </cell>
          <cell r="E63">
            <v>3.5</v>
          </cell>
          <cell r="F63">
            <v>3.8</v>
          </cell>
          <cell r="G63">
            <v>5.3</v>
          </cell>
          <cell r="H63">
            <v>2.5</v>
          </cell>
        </row>
        <row r="64">
          <cell r="D64" t="str">
            <v>&lt;4.1</v>
          </cell>
          <cell r="E64" t="str">
            <v>&lt;4.1</v>
          </cell>
          <cell r="F64" t="str">
            <v>&lt;4.1</v>
          </cell>
          <cell r="G64" t="str">
            <v>&lt;4.1</v>
          </cell>
          <cell r="H64" t="str">
            <v>&lt;4.1</v>
          </cell>
        </row>
        <row r="65">
          <cell r="D65">
            <v>2.7</v>
          </cell>
          <cell r="E65" t="str">
            <v>&lt;1.5</v>
          </cell>
          <cell r="F65" t="str">
            <v>&lt;1.5</v>
          </cell>
          <cell r="G65" t="str">
            <v>&lt;1.5</v>
          </cell>
          <cell r="H65" t="str">
            <v>&lt;1.5</v>
          </cell>
        </row>
        <row r="66">
          <cell r="D66">
            <v>14.8</v>
          </cell>
          <cell r="E66">
            <v>8</v>
          </cell>
          <cell r="F66">
            <v>9.9</v>
          </cell>
          <cell r="G66">
            <v>13.4</v>
          </cell>
          <cell r="H66">
            <v>5.4</v>
          </cell>
        </row>
        <row r="67">
          <cell r="D67" t="str">
            <v>&lt;0.05</v>
          </cell>
          <cell r="E67" t="str">
            <v>&lt;0.05</v>
          </cell>
          <cell r="F67">
            <v>0.06</v>
          </cell>
          <cell r="G67" t="str">
            <v>&lt;0.05</v>
          </cell>
          <cell r="H67" t="str">
            <v>&lt;0.05</v>
          </cell>
        </row>
        <row r="68">
          <cell r="D68">
            <v>0.2</v>
          </cell>
          <cell r="E68" t="str">
            <v>&lt;0.2</v>
          </cell>
          <cell r="F68" t="str">
            <v>&lt;0.2</v>
          </cell>
          <cell r="G68" t="str">
            <v>&lt;0.2</v>
          </cell>
          <cell r="H68" t="str">
            <v>&lt;0.2</v>
          </cell>
        </row>
        <row r="69">
          <cell r="D69" t="str">
            <v>&lt;0.01</v>
          </cell>
          <cell r="E69">
            <v>1.4999999999999999E-2</v>
          </cell>
          <cell r="F69">
            <v>0.52</v>
          </cell>
          <cell r="G69">
            <v>0.79</v>
          </cell>
          <cell r="H69">
            <v>0.47</v>
          </cell>
        </row>
        <row r="70">
          <cell r="D70">
            <v>8.6999999999999993</v>
          </cell>
          <cell r="E70">
            <v>4.9000000000000004</v>
          </cell>
          <cell r="F70">
            <v>1.5</v>
          </cell>
          <cell r="G70">
            <v>17</v>
          </cell>
          <cell r="H70">
            <v>6.8</v>
          </cell>
        </row>
        <row r="71">
          <cell r="D71">
            <v>1.59</v>
          </cell>
          <cell r="E71">
            <v>2.52</v>
          </cell>
          <cell r="F71">
            <v>1.41</v>
          </cell>
          <cell r="G71">
            <v>1.36</v>
          </cell>
          <cell r="H71">
            <v>0.7</v>
          </cell>
        </row>
      </sheetData>
      <sheetData sheetId="3"/>
      <sheetData sheetId="4">
        <row r="14">
          <cell r="E14">
            <v>56.4</v>
          </cell>
        </row>
        <row r="15">
          <cell r="E15">
            <v>8.3000000000000007</v>
          </cell>
        </row>
        <row r="16">
          <cell r="E16">
            <v>0.30299999999999999</v>
          </cell>
        </row>
        <row r="17">
          <cell r="E17">
            <v>60.3</v>
          </cell>
        </row>
        <row r="18">
          <cell r="E18" t="str">
            <v>&lt;0.11</v>
          </cell>
        </row>
        <row r="19">
          <cell r="E19" t="str">
            <v>&lt;1.5</v>
          </cell>
        </row>
        <row r="20">
          <cell r="E20" t="str">
            <v>&lt;0.05</v>
          </cell>
        </row>
        <row r="21">
          <cell r="E21" t="str">
            <v>&lt;0.05</v>
          </cell>
        </row>
        <row r="24">
          <cell r="E24">
            <v>49.6</v>
          </cell>
        </row>
        <row r="25">
          <cell r="E25">
            <v>6.7</v>
          </cell>
        </row>
        <row r="26">
          <cell r="E26">
            <v>7.6219999999999999</v>
          </cell>
        </row>
        <row r="27">
          <cell r="E27">
            <v>52.4</v>
          </cell>
        </row>
        <row r="28">
          <cell r="E28" t="str">
            <v>&lt;0.11</v>
          </cell>
        </row>
        <row r="29">
          <cell r="E29" t="str">
            <v>&lt;1.5</v>
          </cell>
        </row>
        <row r="30">
          <cell r="E30" t="str">
            <v>&lt;0.05</v>
          </cell>
        </row>
        <row r="31">
          <cell r="E31" t="str">
            <v>&lt;0.05</v>
          </cell>
        </row>
        <row r="37">
          <cell r="E37">
            <v>37.200000000000003</v>
          </cell>
        </row>
        <row r="38">
          <cell r="E38">
            <v>7.7</v>
          </cell>
        </row>
        <row r="39">
          <cell r="E39">
            <v>0.10100000000000001</v>
          </cell>
        </row>
        <row r="40">
          <cell r="E40">
            <v>22.8</v>
          </cell>
        </row>
        <row r="41">
          <cell r="E41" t="str">
            <v>&lt;0.11</v>
          </cell>
        </row>
        <row r="42">
          <cell r="E42" t="str">
            <v>&lt;1.5</v>
          </cell>
        </row>
        <row r="43">
          <cell r="E43" t="str">
            <v>&lt;0.05</v>
          </cell>
        </row>
        <row r="44">
          <cell r="E44" t="str">
            <v>-</v>
          </cell>
        </row>
        <row r="46">
          <cell r="D46">
            <v>9</v>
          </cell>
          <cell r="E46">
            <v>7.9</v>
          </cell>
          <cell r="F46">
            <v>9</v>
          </cell>
          <cell r="G46">
            <v>8</v>
          </cell>
        </row>
        <row r="47">
          <cell r="D47">
            <v>8.6999999999999993</v>
          </cell>
          <cell r="E47">
            <v>8.3000000000000007</v>
          </cell>
          <cell r="F47">
            <v>8.6999999999999993</v>
          </cell>
          <cell r="G47">
            <v>8.5</v>
          </cell>
        </row>
        <row r="48">
          <cell r="D48">
            <v>366</v>
          </cell>
          <cell r="E48">
            <v>542</v>
          </cell>
          <cell r="F48">
            <v>391</v>
          </cell>
          <cell r="G48">
            <v>380</v>
          </cell>
        </row>
        <row r="49">
          <cell r="D49">
            <v>1.6</v>
          </cell>
          <cell r="E49">
            <v>56.4</v>
          </cell>
          <cell r="F49">
            <v>24</v>
          </cell>
          <cell r="G49">
            <v>134</v>
          </cell>
        </row>
        <row r="50">
          <cell r="D50">
            <v>8.0000000000000002E-3</v>
          </cell>
          <cell r="E50">
            <v>0.30299999999999999</v>
          </cell>
          <cell r="F50">
            <v>8.0000000000000002E-3</v>
          </cell>
          <cell r="G50">
            <v>3.9E-2</v>
          </cell>
        </row>
        <row r="51">
          <cell r="D51">
            <v>6.2</v>
          </cell>
          <cell r="E51">
            <v>15.7</v>
          </cell>
          <cell r="F51">
            <v>6.9</v>
          </cell>
          <cell r="G51">
            <v>9</v>
          </cell>
        </row>
        <row r="52">
          <cell r="D52">
            <v>14</v>
          </cell>
          <cell r="E52">
            <v>14</v>
          </cell>
          <cell r="F52">
            <v>7</v>
          </cell>
          <cell r="G52">
            <v>9</v>
          </cell>
        </row>
        <row r="53">
          <cell r="D53">
            <v>46.5</v>
          </cell>
          <cell r="E53">
            <v>60.3</v>
          </cell>
          <cell r="F53">
            <v>48.6</v>
          </cell>
          <cell r="G53">
            <v>44</v>
          </cell>
        </row>
        <row r="55">
          <cell r="D55">
            <v>112</v>
          </cell>
          <cell r="E55">
            <v>202</v>
          </cell>
          <cell r="F55">
            <v>126</v>
          </cell>
          <cell r="G55">
            <v>137</v>
          </cell>
        </row>
        <row r="56">
          <cell r="D56">
            <v>28.5</v>
          </cell>
          <cell r="E56">
            <v>46</v>
          </cell>
          <cell r="F56">
            <v>26.7</v>
          </cell>
          <cell r="G56">
            <v>25.1</v>
          </cell>
        </row>
        <row r="57">
          <cell r="D57">
            <v>41.9</v>
          </cell>
          <cell r="E57">
            <v>71</v>
          </cell>
          <cell r="F57">
            <v>57.8</v>
          </cell>
          <cell r="G57">
            <v>59</v>
          </cell>
        </row>
        <row r="58">
          <cell r="D58">
            <v>25.7</v>
          </cell>
          <cell r="E58">
            <v>17.5</v>
          </cell>
          <cell r="F58">
            <v>23.5</v>
          </cell>
          <cell r="G58">
            <v>22.2</v>
          </cell>
        </row>
        <row r="59">
          <cell r="D59">
            <v>1.8</v>
          </cell>
          <cell r="E59">
            <v>11.5</v>
          </cell>
          <cell r="F59">
            <v>2.2000000000000002</v>
          </cell>
          <cell r="G59">
            <v>3</v>
          </cell>
        </row>
        <row r="60">
          <cell r="D60">
            <v>4.9000000000000004</v>
          </cell>
          <cell r="E60">
            <v>11.1</v>
          </cell>
          <cell r="F60">
            <v>6.6</v>
          </cell>
          <cell r="G60">
            <v>6.1</v>
          </cell>
        </row>
        <row r="61">
          <cell r="D61">
            <v>77.8</v>
          </cell>
          <cell r="E61">
            <v>78.2</v>
          </cell>
          <cell r="F61">
            <v>105</v>
          </cell>
          <cell r="G61">
            <v>110</v>
          </cell>
        </row>
        <row r="62">
          <cell r="D62">
            <v>7.4</v>
          </cell>
          <cell r="E62">
            <v>24.1</v>
          </cell>
          <cell r="F62">
            <v>12.9</v>
          </cell>
          <cell r="G62">
            <v>14.1</v>
          </cell>
        </row>
        <row r="63">
          <cell r="D63" t="str">
            <v>&lt;0.11</v>
          </cell>
          <cell r="E63" t="str">
            <v>&lt;0.11</v>
          </cell>
          <cell r="F63" t="str">
            <v>&lt;0.11</v>
          </cell>
          <cell r="G63" t="str">
            <v>&lt;0.11</v>
          </cell>
        </row>
        <row r="64">
          <cell r="D64" t="str">
            <v>&lt;0.05</v>
          </cell>
          <cell r="E64" t="str">
            <v>&lt;0.05</v>
          </cell>
          <cell r="F64" t="str">
            <v>&lt;0.05</v>
          </cell>
          <cell r="G64" t="str">
            <v>&lt;0.05</v>
          </cell>
        </row>
        <row r="65">
          <cell r="D65" t="str">
            <v>&lt;1.0</v>
          </cell>
          <cell r="E65" t="str">
            <v>&lt;1.0</v>
          </cell>
          <cell r="F65">
            <v>5.0999999999999996</v>
          </cell>
          <cell r="G65">
            <v>5.8</v>
          </cell>
        </row>
        <row r="66">
          <cell r="D66">
            <v>26.2</v>
          </cell>
          <cell r="E66">
            <v>29.6</v>
          </cell>
          <cell r="F66">
            <v>44.1</v>
          </cell>
          <cell r="G66">
            <v>36.9</v>
          </cell>
        </row>
        <row r="67">
          <cell r="D67">
            <v>4.9000000000000004</v>
          </cell>
          <cell r="E67" t="str">
            <v>&lt;4.1</v>
          </cell>
          <cell r="F67">
            <v>4.5</v>
          </cell>
          <cell r="G67" t="str">
            <v>&lt;4.1</v>
          </cell>
        </row>
        <row r="68">
          <cell r="D68" t="str">
            <v>&lt;1.5</v>
          </cell>
          <cell r="E68" t="str">
            <v>&lt;1.5</v>
          </cell>
          <cell r="F68">
            <v>2.2999999999999998</v>
          </cell>
          <cell r="G68">
            <v>2</v>
          </cell>
        </row>
        <row r="69">
          <cell r="D69">
            <v>17.600000000000001</v>
          </cell>
          <cell r="E69">
            <v>18.8</v>
          </cell>
          <cell r="F69">
            <v>31.1</v>
          </cell>
          <cell r="G69">
            <v>20.6</v>
          </cell>
        </row>
        <row r="70">
          <cell r="D70" t="str">
            <v>&lt;0.05</v>
          </cell>
          <cell r="E70" t="str">
            <v>&lt;0.05</v>
          </cell>
          <cell r="F70" t="str">
            <v>&lt;0.05</v>
          </cell>
          <cell r="G70" t="str">
            <v>&lt;0.05</v>
          </cell>
        </row>
        <row r="71">
          <cell r="D71">
            <v>0.26</v>
          </cell>
          <cell r="E71" t="str">
            <v>&lt;0.20</v>
          </cell>
          <cell r="F71" t="str">
            <v>&lt;0.20</v>
          </cell>
          <cell r="G71" t="str">
            <v>&lt;0.20</v>
          </cell>
        </row>
        <row r="72">
          <cell r="D72" t="str">
            <v>&lt;0.01</v>
          </cell>
          <cell r="E72">
            <v>0.21</v>
          </cell>
          <cell r="F72" t="str">
            <v>&lt;0.01</v>
          </cell>
          <cell r="G72" t="str">
            <v>&lt;0.01</v>
          </cell>
        </row>
        <row r="73">
          <cell r="D73">
            <v>13.5</v>
          </cell>
          <cell r="E73">
            <v>23.2</v>
          </cell>
          <cell r="F73">
            <v>17.8</v>
          </cell>
          <cell r="G73">
            <v>18.8</v>
          </cell>
        </row>
        <row r="74">
          <cell r="D74">
            <v>1.44</v>
          </cell>
          <cell r="E74">
            <v>0.62</v>
          </cell>
          <cell r="F74">
            <v>1.26</v>
          </cell>
          <cell r="G74">
            <v>1.37</v>
          </cell>
        </row>
      </sheetData>
      <sheetData sheetId="5"/>
      <sheetData sheetId="6"/>
      <sheetData sheetId="7"/>
      <sheetData sheetId="8"/>
      <sheetData sheetId="9"/>
      <sheetData sheetId="10">
        <row r="104">
          <cell r="B104">
            <v>7.8</v>
          </cell>
          <cell r="C104">
            <v>359</v>
          </cell>
          <cell r="D104">
            <v>0.01</v>
          </cell>
          <cell r="E104">
            <v>27.5</v>
          </cell>
          <cell r="F104">
            <v>81.2</v>
          </cell>
          <cell r="G104">
            <v>9.8000000000000007</v>
          </cell>
          <cell r="H104">
            <v>29.5</v>
          </cell>
          <cell r="I104">
            <v>174</v>
          </cell>
          <cell r="J104">
            <v>0.86</v>
          </cell>
          <cell r="K104" t="str">
            <v>&lt;0.05</v>
          </cell>
          <cell r="L104" t="str">
            <v>&lt;0.01</v>
          </cell>
          <cell r="M104" t="str">
            <v>&lt;0.05</v>
          </cell>
          <cell r="N104" t="str">
            <v>&lt;0.05</v>
          </cell>
          <cell r="O104" t="str">
            <v>&lt;0.11</v>
          </cell>
          <cell r="P104" t="str">
            <v>&lt;1.5</v>
          </cell>
          <cell r="Q104">
            <v>49.9</v>
          </cell>
          <cell r="R104">
            <v>7</v>
          </cell>
          <cell r="S104">
            <v>7.8</v>
          </cell>
          <cell r="T104">
            <v>30.9</v>
          </cell>
          <cell r="U104">
            <v>40.299999999999997</v>
          </cell>
          <cell r="V104">
            <v>567</v>
          </cell>
          <cell r="W104">
            <v>5.7</v>
          </cell>
          <cell r="X104" t="str">
            <v>&lt;4.1</v>
          </cell>
          <cell r="Y104">
            <v>10.8</v>
          </cell>
          <cell r="Z104">
            <v>6.8</v>
          </cell>
          <cell r="AA104" t="str">
            <v>&lt;0.05</v>
          </cell>
        </row>
        <row r="105">
          <cell r="B105">
            <v>7.2</v>
          </cell>
          <cell r="C105">
            <v>730</v>
          </cell>
          <cell r="D105">
            <v>0.28000000000000003</v>
          </cell>
          <cell r="E105">
            <v>87.1</v>
          </cell>
          <cell r="F105">
            <v>14</v>
          </cell>
          <cell r="G105">
            <v>8.5</v>
          </cell>
          <cell r="H105">
            <v>28.9</v>
          </cell>
          <cell r="I105">
            <v>213</v>
          </cell>
          <cell r="J105">
            <v>0.82</v>
          </cell>
          <cell r="K105" t="str">
            <v>&lt;0.05</v>
          </cell>
          <cell r="L105">
            <v>0.09</v>
          </cell>
          <cell r="M105" t="str">
            <v>&lt;0.05</v>
          </cell>
          <cell r="N105" t="str">
            <v>&lt;0.05</v>
          </cell>
          <cell r="O105" t="str">
            <v>&lt;0.11</v>
          </cell>
          <cell r="P105" t="str">
            <v>&lt;1.5</v>
          </cell>
          <cell r="Q105">
            <v>102</v>
          </cell>
          <cell r="R105">
            <v>13</v>
          </cell>
          <cell r="S105">
            <v>17.5</v>
          </cell>
          <cell r="T105">
            <v>60.1</v>
          </cell>
          <cell r="U105">
            <v>50.8</v>
          </cell>
          <cell r="V105">
            <v>416</v>
          </cell>
          <cell r="W105">
            <v>5.3</v>
          </cell>
          <cell r="X105">
            <v>8.8000000000000007</v>
          </cell>
          <cell r="Y105">
            <v>14</v>
          </cell>
          <cell r="Z105">
            <v>5.6</v>
          </cell>
          <cell r="AA105" t="str">
            <v>&lt;0.05</v>
          </cell>
        </row>
        <row r="106">
          <cell r="B106">
            <v>7.7</v>
          </cell>
          <cell r="C106">
            <v>623</v>
          </cell>
          <cell r="D106">
            <v>0.74</v>
          </cell>
          <cell r="E106">
            <v>107</v>
          </cell>
          <cell r="F106">
            <v>10.8</v>
          </cell>
          <cell r="G106">
            <v>8.9</v>
          </cell>
          <cell r="H106">
            <v>16.399999999999999</v>
          </cell>
          <cell r="I106">
            <v>303</v>
          </cell>
          <cell r="J106">
            <v>0.54</v>
          </cell>
          <cell r="K106" t="str">
            <v>&lt;0.05</v>
          </cell>
          <cell r="L106" t="str">
            <v>&lt;0.01</v>
          </cell>
          <cell r="M106" t="str">
            <v>&lt;0.05</v>
          </cell>
          <cell r="N106" t="str">
            <v>&lt;0.05</v>
          </cell>
          <cell r="O106" t="str">
            <v>&lt;0.11</v>
          </cell>
          <cell r="P106" t="str">
            <v>&lt;1.5</v>
          </cell>
          <cell r="Q106">
            <v>83.6</v>
          </cell>
          <cell r="R106">
            <v>11.6</v>
          </cell>
          <cell r="S106">
            <v>15</v>
          </cell>
          <cell r="T106">
            <v>124</v>
          </cell>
          <cell r="U106">
            <v>48.1</v>
          </cell>
          <cell r="V106">
            <v>25.7</v>
          </cell>
          <cell r="W106">
            <v>2.6</v>
          </cell>
          <cell r="X106" t="str">
            <v>&lt;4.1</v>
          </cell>
          <cell r="Y106">
            <v>6</v>
          </cell>
          <cell r="Z106">
            <v>3.8</v>
          </cell>
          <cell r="AA106" t="str">
            <v>&lt;0.05</v>
          </cell>
        </row>
        <row r="107">
          <cell r="B107">
            <v>7.5</v>
          </cell>
          <cell r="C107">
            <v>570</v>
          </cell>
          <cell r="D107">
            <v>0.21</v>
          </cell>
          <cell r="E107">
            <v>43.8</v>
          </cell>
          <cell r="F107">
            <v>30.4</v>
          </cell>
          <cell r="G107">
            <v>9</v>
          </cell>
          <cell r="H107">
            <v>4.9000000000000004</v>
          </cell>
          <cell r="I107">
            <v>245</v>
          </cell>
          <cell r="J107">
            <v>2.52</v>
          </cell>
          <cell r="K107" t="str">
            <v>&lt;0.05</v>
          </cell>
          <cell r="L107">
            <v>1.4999999999999999E-2</v>
          </cell>
          <cell r="M107" t="str">
            <v>&lt;0.05</v>
          </cell>
          <cell r="N107" t="str">
            <v>&lt;0.05</v>
          </cell>
          <cell r="O107" t="str">
            <v>&lt;0.11</v>
          </cell>
          <cell r="P107" t="str">
            <v>&lt;1.5</v>
          </cell>
          <cell r="Q107">
            <v>72.900000000000006</v>
          </cell>
          <cell r="R107">
            <v>9</v>
          </cell>
          <cell r="S107">
            <v>11.2</v>
          </cell>
          <cell r="T107">
            <v>136</v>
          </cell>
          <cell r="U107">
            <v>57.5</v>
          </cell>
          <cell r="V107">
            <v>26.3</v>
          </cell>
          <cell r="W107">
            <v>8</v>
          </cell>
          <cell r="X107" t="str">
            <v>&lt;4.1</v>
          </cell>
          <cell r="Y107">
            <v>3</v>
          </cell>
          <cell r="Z107">
            <v>3.5</v>
          </cell>
          <cell r="AA107" t="str">
            <v>&lt;0.05</v>
          </cell>
        </row>
        <row r="108">
          <cell r="B108">
            <v>7.4</v>
          </cell>
          <cell r="C108">
            <v>680</v>
          </cell>
          <cell r="D108">
            <v>0.26</v>
          </cell>
          <cell r="E108">
            <v>63.2</v>
          </cell>
          <cell r="F108">
            <v>9.1999999999999993</v>
          </cell>
          <cell r="G108">
            <v>11.2</v>
          </cell>
          <cell r="H108">
            <v>37.299999999999997</v>
          </cell>
          <cell r="I108">
            <v>233</v>
          </cell>
          <cell r="J108">
            <v>1.5</v>
          </cell>
          <cell r="K108" t="str">
            <v>&lt;0.05</v>
          </cell>
          <cell r="L108">
            <v>0.28000000000000003</v>
          </cell>
          <cell r="M108" t="str">
            <v>&lt;0.05</v>
          </cell>
          <cell r="N108" t="str">
            <v>&lt;0.05</v>
          </cell>
          <cell r="O108" t="str">
            <v>&lt;0.11</v>
          </cell>
          <cell r="P108" t="str">
            <v>&lt;1.5</v>
          </cell>
          <cell r="Q108">
            <v>86.8</v>
          </cell>
          <cell r="R108">
            <v>9.8000000000000007</v>
          </cell>
          <cell r="S108">
            <v>12.5</v>
          </cell>
          <cell r="T108">
            <v>128</v>
          </cell>
          <cell r="U108">
            <v>59</v>
          </cell>
          <cell r="V108">
            <v>367</v>
          </cell>
          <cell r="W108">
            <v>4.5999999999999996</v>
          </cell>
          <cell r="Y108">
            <v>5.5</v>
          </cell>
          <cell r="Z108" t="str">
            <v>&lt;0.8</v>
          </cell>
          <cell r="AA108" t="str">
            <v>&lt;0.05</v>
          </cell>
        </row>
        <row r="109">
          <cell r="B109">
            <v>7.7</v>
          </cell>
          <cell r="D109">
            <v>0.73</v>
          </cell>
          <cell r="E109">
            <v>64.400000000000006</v>
          </cell>
          <cell r="F109">
            <v>11.2</v>
          </cell>
          <cell r="M109" t="str">
            <v>&lt;0.05</v>
          </cell>
          <cell r="N109" t="str">
            <v>&lt;0.05</v>
          </cell>
          <cell r="O109" t="str">
            <v>&lt;0.11</v>
          </cell>
          <cell r="P109" t="str">
            <v>&lt;1.5</v>
          </cell>
          <cell r="AA109" t="str">
            <v>&lt;0.05</v>
          </cell>
        </row>
      </sheetData>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face water - QTR 1"/>
      <sheetName val="Surface water - QTR 2"/>
      <sheetName val="Surface water - QTR 3"/>
      <sheetName val="Surface water - QTR 4"/>
      <sheetName val="CWMS02"/>
      <sheetName val="CWMS02 formatted"/>
      <sheetName val="CWMS05"/>
      <sheetName val="CWMS05 formatted"/>
      <sheetName val="Compiled All SW"/>
    </sheetNames>
    <sheetDataSet>
      <sheetData sheetId="0">
        <row r="4">
          <cell r="E4">
            <v>4</v>
          </cell>
        </row>
      </sheetData>
      <sheetData sheetId="1">
        <row r="4">
          <cell r="E4">
            <v>4</v>
          </cell>
        </row>
      </sheetData>
      <sheetData sheetId="2">
        <row r="4">
          <cell r="E4">
            <v>2.8</v>
          </cell>
        </row>
      </sheetData>
      <sheetData sheetId="3">
        <row r="4">
          <cell r="F4">
            <v>55.3</v>
          </cell>
        </row>
        <row r="5">
          <cell r="F5">
            <v>7.6</v>
          </cell>
        </row>
        <row r="6">
          <cell r="F6">
            <v>0.51</v>
          </cell>
        </row>
        <row r="7">
          <cell r="F7">
            <v>25.7</v>
          </cell>
        </row>
        <row r="8">
          <cell r="F8" t="str">
            <v>&lt;0.11</v>
          </cell>
        </row>
        <row r="9">
          <cell r="F9">
            <v>3.1</v>
          </cell>
        </row>
        <row r="10">
          <cell r="F10" t="str">
            <v>&lt;0.05</v>
          </cell>
        </row>
        <row r="11">
          <cell r="F11" t="str">
            <v>&lt;0.05</v>
          </cell>
        </row>
        <row r="13">
          <cell r="F13">
            <v>56.8</v>
          </cell>
        </row>
        <row r="14">
          <cell r="F14">
            <v>7.5</v>
          </cell>
        </row>
        <row r="15">
          <cell r="F15">
            <v>0.98</v>
          </cell>
        </row>
        <row r="16">
          <cell r="F16">
            <v>37</v>
          </cell>
        </row>
        <row r="17">
          <cell r="F17" t="str">
            <v>&lt;0.11</v>
          </cell>
        </row>
        <row r="18">
          <cell r="F18" t="str">
            <v>&lt;1.5</v>
          </cell>
        </row>
        <row r="19">
          <cell r="F19" t="str">
            <v>&lt;0.05</v>
          </cell>
        </row>
        <row r="20">
          <cell r="F20" t="str">
            <v>&lt;0.50</v>
          </cell>
        </row>
        <row r="22">
          <cell r="F22">
            <v>8.8000000000000007</v>
          </cell>
        </row>
        <row r="23">
          <cell r="F23">
            <v>7</v>
          </cell>
        </row>
        <row r="24">
          <cell r="F24">
            <v>0.25</v>
          </cell>
        </row>
        <row r="25">
          <cell r="F25">
            <v>66.099999999999994</v>
          </cell>
        </row>
        <row r="26">
          <cell r="F26" t="str">
            <v>&lt;0.11</v>
          </cell>
        </row>
        <row r="27">
          <cell r="F27" t="str">
            <v>&lt;1.5</v>
          </cell>
        </row>
        <row r="28">
          <cell r="F28" t="str">
            <v>&lt;0.05</v>
          </cell>
        </row>
        <row r="29">
          <cell r="F29" t="str">
            <v>&lt;0.05</v>
          </cell>
        </row>
      </sheetData>
      <sheetData sheetId="4">
        <row r="91">
          <cell r="B91">
            <v>7.1</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22958-1D70-42F9-9CB2-BF5675FF0CD2}">
  <sheetPr>
    <pageSetUpPr autoPageBreaks="0" fitToPage="1"/>
  </sheetPr>
  <dimension ref="A1:K1048575"/>
  <sheetViews>
    <sheetView view="pageBreakPreview" zoomScaleNormal="100" zoomScaleSheetLayoutView="100" workbookViewId="0">
      <pane xSplit="3" ySplit="12" topLeftCell="D13" activePane="bottomRight" state="frozen"/>
      <selection pane="topRight" activeCell="D1" sqref="D1"/>
      <selection pane="bottomLeft" activeCell="A9" sqref="A9"/>
      <selection pane="bottomRight" activeCell="A5" sqref="A5:C5"/>
    </sheetView>
  </sheetViews>
  <sheetFormatPr defaultColWidth="9.109375" defaultRowHeight="13.2" x14ac:dyDescent="0.25"/>
  <cols>
    <col min="1" max="1" width="33" style="6" customWidth="1"/>
    <col min="2" max="2" width="14" style="6" customWidth="1"/>
    <col min="3" max="3" width="7.88671875" style="28" bestFit="1" customWidth="1"/>
    <col min="4" max="4" width="15.6640625" style="6" customWidth="1"/>
    <col min="5" max="5" width="18.33203125" style="6" customWidth="1"/>
    <col min="6" max="11" width="15.33203125" style="6" customWidth="1"/>
    <col min="12" max="16384" width="9.109375" style="6"/>
  </cols>
  <sheetData>
    <row r="1" spans="1:11" ht="27.9" customHeight="1" x14ac:dyDescent="0.25">
      <c r="A1" s="40" t="s">
        <v>16</v>
      </c>
      <c r="B1" s="116" t="s">
        <v>17</v>
      </c>
      <c r="C1" s="117"/>
      <c r="D1" s="107" t="s">
        <v>36</v>
      </c>
      <c r="E1" s="108"/>
      <c r="H1" s="11"/>
    </row>
    <row r="2" spans="1:11" ht="27.9" customHeight="1" x14ac:dyDescent="0.25">
      <c r="A2" s="41" t="s">
        <v>18</v>
      </c>
      <c r="B2" s="118" t="s">
        <v>19</v>
      </c>
      <c r="C2" s="119"/>
      <c r="D2" s="112" t="s">
        <v>37</v>
      </c>
      <c r="E2" s="113"/>
      <c r="H2" s="11"/>
    </row>
    <row r="3" spans="1:11" ht="27.9" customHeight="1" thickBot="1" x14ac:dyDescent="0.3">
      <c r="A3" s="55" t="s">
        <v>20</v>
      </c>
      <c r="B3" s="120" t="s">
        <v>21</v>
      </c>
      <c r="C3" s="121"/>
      <c r="D3" s="112"/>
      <c r="E3" s="113"/>
      <c r="H3" s="11"/>
    </row>
    <row r="4" spans="1:11" ht="27.9" customHeight="1" thickBot="1" x14ac:dyDescent="0.3">
      <c r="A4" s="109" t="s">
        <v>30</v>
      </c>
      <c r="B4" s="110"/>
      <c r="C4" s="111"/>
      <c r="D4" s="114"/>
      <c r="E4" s="115"/>
      <c r="H4" s="11"/>
    </row>
    <row r="5" spans="1:11" ht="27.9" customHeight="1" thickBot="1" x14ac:dyDescent="0.3">
      <c r="A5" s="104" t="s">
        <v>85</v>
      </c>
      <c r="B5" s="105"/>
      <c r="C5" s="106"/>
      <c r="D5" s="107" t="s">
        <v>38</v>
      </c>
      <c r="E5" s="108"/>
      <c r="F5" s="38"/>
      <c r="G5" s="38"/>
      <c r="H5" s="39"/>
      <c r="I5" s="39"/>
      <c r="J5" s="39"/>
      <c r="K5" s="39"/>
    </row>
    <row r="6" spans="1:11" ht="27.9" customHeight="1" x14ac:dyDescent="0.25">
      <c r="A6" s="109" t="s">
        <v>76</v>
      </c>
      <c r="B6" s="110"/>
      <c r="C6" s="111"/>
      <c r="D6" s="112" t="s">
        <v>39</v>
      </c>
      <c r="E6" s="113"/>
      <c r="F6" s="37"/>
      <c r="G6" s="37"/>
      <c r="H6" s="37"/>
      <c r="I6" s="37"/>
      <c r="J6" s="37"/>
      <c r="K6" s="37"/>
    </row>
    <row r="7" spans="1:11" ht="27.9" customHeight="1" thickBot="1" x14ac:dyDescent="0.3">
      <c r="A7" s="76" t="s">
        <v>79</v>
      </c>
      <c r="B7" s="77" t="s">
        <v>78</v>
      </c>
      <c r="C7" s="78">
        <v>2023</v>
      </c>
      <c r="D7" s="114"/>
      <c r="E7" s="115"/>
      <c r="F7" s="37"/>
      <c r="G7" s="37"/>
      <c r="H7" s="38"/>
      <c r="I7" s="38"/>
      <c r="J7" s="38"/>
      <c r="K7" s="38"/>
    </row>
    <row r="8" spans="1:11" x14ac:dyDescent="0.25">
      <c r="A8" s="7" t="s">
        <v>22</v>
      </c>
      <c r="B8" s="3"/>
      <c r="C8" s="22"/>
      <c r="D8" s="8" t="s">
        <v>32</v>
      </c>
      <c r="E8" s="8" t="s">
        <v>15</v>
      </c>
    </row>
    <row r="9" spans="1:11" s="51" customFormat="1" ht="13.8" thickBot="1" x14ac:dyDescent="0.3">
      <c r="A9" s="44" t="s">
        <v>23</v>
      </c>
      <c r="B9" s="48"/>
      <c r="C9" s="49" t="s">
        <v>1</v>
      </c>
      <c r="D9" s="50"/>
      <c r="E9" s="50"/>
    </row>
    <row r="10" spans="1:11" x14ac:dyDescent="0.25">
      <c r="A10" s="45" t="s">
        <v>24</v>
      </c>
      <c r="B10" s="9" t="str">
        <f>IF($B$7="Quarter 1","January",IF($B$7="Quarter 2","April",IF($B$7="Quarter 3","July",IF($B$7="Quarter 4","October","Error"))))</f>
        <v>July</v>
      </c>
      <c r="C10" s="52" t="s">
        <v>35</v>
      </c>
      <c r="D10" s="79"/>
      <c r="E10" s="80">
        <v>10.51</v>
      </c>
    </row>
    <row r="11" spans="1:11" x14ac:dyDescent="0.25">
      <c r="A11" s="46" t="s">
        <v>24</v>
      </c>
      <c r="B11" s="2" t="str">
        <f>IF($B$7="Quarter 1","February",IF($B$7="Quarter 2","May",IF($B$7="Quarter 3","August",IF($B$7="Quarter 4","November","Error"))))</f>
        <v>August</v>
      </c>
      <c r="C11" s="53" t="s">
        <v>35</v>
      </c>
      <c r="D11" s="81"/>
      <c r="E11" s="82">
        <v>10.36</v>
      </c>
    </row>
    <row r="12" spans="1:11" ht="13.8" thickBot="1" x14ac:dyDescent="0.3">
      <c r="A12" s="47" t="s">
        <v>24</v>
      </c>
      <c r="B12" s="4" t="str">
        <f>IF($B$7="Quarter 1","March",IF($B$7="Quarter 2","June",IF($B$7="Quarter 3","September",IF($B$7="Quarter 4","December","Error"))))</f>
        <v>September</v>
      </c>
      <c r="C12" s="54" t="s">
        <v>35</v>
      </c>
      <c r="D12" s="83"/>
      <c r="E12" s="84">
        <v>5.65</v>
      </c>
    </row>
    <row r="13" spans="1:11" s="11" customFormat="1" x14ac:dyDescent="0.25">
      <c r="A13" s="10" t="s">
        <v>29</v>
      </c>
      <c r="B13" s="1"/>
      <c r="C13" s="23"/>
      <c r="D13" s="19" t="s">
        <v>60</v>
      </c>
      <c r="E13" s="19">
        <v>45112</v>
      </c>
    </row>
    <row r="14" spans="1:11" ht="26.4" x14ac:dyDescent="0.25">
      <c r="A14" s="14" t="s">
        <v>0</v>
      </c>
      <c r="B14" s="15" t="s">
        <v>25</v>
      </c>
      <c r="C14" s="24" t="s">
        <v>1</v>
      </c>
      <c r="D14" s="20"/>
      <c r="E14" s="20"/>
    </row>
    <row r="15" spans="1:11" s="18" customFormat="1" ht="13.5" customHeight="1" x14ac:dyDescent="0.25">
      <c r="A15" s="16" t="s">
        <v>28</v>
      </c>
      <c r="B15" s="17"/>
      <c r="C15" s="25"/>
      <c r="D15" s="21"/>
      <c r="E15" s="21"/>
    </row>
    <row r="16" spans="1:11" s="12" customFormat="1" x14ac:dyDescent="0.25">
      <c r="A16" s="13" t="s">
        <v>2</v>
      </c>
      <c r="B16" s="5" t="s">
        <v>26</v>
      </c>
      <c r="C16" s="26" t="s">
        <v>3</v>
      </c>
      <c r="D16" s="85"/>
      <c r="E16" s="85">
        <v>7.2</v>
      </c>
    </row>
    <row r="17" spans="1:5" s="12" customFormat="1" x14ac:dyDescent="0.25">
      <c r="A17" s="13" t="s">
        <v>8</v>
      </c>
      <c r="B17" s="5" t="s">
        <v>26</v>
      </c>
      <c r="C17" s="26" t="s">
        <v>7</v>
      </c>
      <c r="D17" s="85"/>
      <c r="E17" s="85">
        <v>0.23300000000000001</v>
      </c>
    </row>
    <row r="18" spans="1:5" s="12" customFormat="1" x14ac:dyDescent="0.25">
      <c r="A18" s="13" t="s">
        <v>9</v>
      </c>
      <c r="B18" s="5" t="s">
        <v>26</v>
      </c>
      <c r="C18" s="26" t="s">
        <v>7</v>
      </c>
      <c r="D18" s="85"/>
      <c r="E18" s="85">
        <v>4200</v>
      </c>
    </row>
    <row r="19" spans="1:5" s="12" customFormat="1" x14ac:dyDescent="0.25">
      <c r="A19" s="13" t="s">
        <v>4</v>
      </c>
      <c r="B19" s="5" t="s">
        <v>26</v>
      </c>
      <c r="C19" s="27" t="s">
        <v>5</v>
      </c>
      <c r="D19" s="85"/>
      <c r="E19" s="85">
        <v>16911</v>
      </c>
    </row>
    <row r="20" spans="1:5" s="12" customFormat="1" x14ac:dyDescent="0.25">
      <c r="A20" s="13" t="s">
        <v>6</v>
      </c>
      <c r="B20" s="5" t="s">
        <v>26</v>
      </c>
      <c r="C20" s="26" t="s">
        <v>7</v>
      </c>
      <c r="D20" s="85"/>
      <c r="E20" s="85">
        <v>3500</v>
      </c>
    </row>
    <row r="21" spans="1:5" s="12" customFormat="1" x14ac:dyDescent="0.25">
      <c r="A21" s="13" t="s">
        <v>10</v>
      </c>
      <c r="B21" s="5" t="s">
        <v>26</v>
      </c>
      <c r="C21" s="26" t="s">
        <v>7</v>
      </c>
      <c r="D21" s="85"/>
      <c r="E21" s="85">
        <v>99.7</v>
      </c>
    </row>
    <row r="22" spans="1:5" s="12" customFormat="1" x14ac:dyDescent="0.25">
      <c r="A22" s="13" t="s">
        <v>11</v>
      </c>
      <c r="B22" s="5" t="s">
        <v>26</v>
      </c>
      <c r="C22" s="26" t="s">
        <v>7</v>
      </c>
      <c r="D22" s="85"/>
      <c r="E22" s="85">
        <v>569</v>
      </c>
    </row>
    <row r="23" spans="1:5" s="12" customFormat="1" x14ac:dyDescent="0.25">
      <c r="A23" s="13" t="s">
        <v>12</v>
      </c>
      <c r="B23" s="5" t="s">
        <v>26</v>
      </c>
      <c r="C23" s="26" t="s">
        <v>7</v>
      </c>
      <c r="D23" s="85"/>
      <c r="E23" s="85">
        <v>1800</v>
      </c>
    </row>
    <row r="24" spans="1:5" s="12" customFormat="1" x14ac:dyDescent="0.25">
      <c r="A24" s="13" t="s">
        <v>13</v>
      </c>
      <c r="B24" s="5" t="s">
        <v>26</v>
      </c>
      <c r="C24" s="26" t="s">
        <v>7</v>
      </c>
      <c r="D24" s="85"/>
      <c r="E24" s="85">
        <v>0.18</v>
      </c>
    </row>
    <row r="25" spans="1:5" s="12" customFormat="1" x14ac:dyDescent="0.25">
      <c r="A25" s="13" t="s">
        <v>33</v>
      </c>
      <c r="B25" s="5" t="s">
        <v>26</v>
      </c>
      <c r="C25" s="26" t="s">
        <v>7</v>
      </c>
      <c r="D25" s="85"/>
      <c r="E25" s="85">
        <v>740</v>
      </c>
    </row>
    <row r="26" spans="1:5" s="12" customFormat="1" x14ac:dyDescent="0.25">
      <c r="A26" s="13" t="s">
        <v>34</v>
      </c>
      <c r="B26" s="5" t="s">
        <v>26</v>
      </c>
      <c r="C26" s="26" t="s">
        <v>7</v>
      </c>
      <c r="D26" s="85"/>
      <c r="E26" s="85">
        <v>492</v>
      </c>
    </row>
    <row r="27" spans="1:5" s="12" customFormat="1" x14ac:dyDescent="0.25">
      <c r="A27" s="13" t="s">
        <v>14</v>
      </c>
      <c r="B27" s="5" t="s">
        <v>26</v>
      </c>
      <c r="C27" s="26" t="s">
        <v>7</v>
      </c>
      <c r="D27" s="85"/>
      <c r="E27" s="85">
        <v>37.5</v>
      </c>
    </row>
    <row r="28" spans="1:5" s="91" customFormat="1" x14ac:dyDescent="0.25">
      <c r="A28" s="88" t="s">
        <v>61</v>
      </c>
      <c r="B28" s="88"/>
      <c r="C28" s="89"/>
      <c r="D28" s="90"/>
      <c r="E28" s="90"/>
    </row>
    <row r="29" spans="1:5" s="96" customFormat="1" x14ac:dyDescent="0.25">
      <c r="A29" s="92" t="s">
        <v>62</v>
      </c>
      <c r="B29" s="93" t="s">
        <v>26</v>
      </c>
      <c r="C29" s="94" t="s">
        <v>63</v>
      </c>
      <c r="D29" s="95"/>
      <c r="E29" s="95">
        <v>1900</v>
      </c>
    </row>
    <row r="30" spans="1:5" s="96" customFormat="1" x14ac:dyDescent="0.25">
      <c r="A30" s="92" t="s">
        <v>64</v>
      </c>
      <c r="B30" s="93" t="s">
        <v>26</v>
      </c>
      <c r="C30" s="94" t="s">
        <v>63</v>
      </c>
      <c r="D30" s="95"/>
      <c r="E30" s="95">
        <v>357</v>
      </c>
    </row>
    <row r="31" spans="1:5" s="96" customFormat="1" x14ac:dyDescent="0.25">
      <c r="A31" s="92" t="s">
        <v>65</v>
      </c>
      <c r="B31" s="93" t="s">
        <v>26</v>
      </c>
      <c r="C31" s="94" t="s">
        <v>63</v>
      </c>
      <c r="D31" s="95"/>
      <c r="E31" s="95" t="s">
        <v>73</v>
      </c>
    </row>
    <row r="32" spans="1:5" s="96" customFormat="1" x14ac:dyDescent="0.25">
      <c r="A32" s="92" t="s">
        <v>66</v>
      </c>
      <c r="B32" s="93" t="s">
        <v>26</v>
      </c>
      <c r="C32" s="94" t="s">
        <v>63</v>
      </c>
      <c r="D32" s="95"/>
      <c r="E32" s="95">
        <v>12.7</v>
      </c>
    </row>
    <row r="33" spans="1:11" s="96" customFormat="1" x14ac:dyDescent="0.25">
      <c r="A33" s="92" t="s">
        <v>67</v>
      </c>
      <c r="B33" s="93" t="s">
        <v>26</v>
      </c>
      <c r="C33" s="94" t="s">
        <v>63</v>
      </c>
      <c r="D33" s="95"/>
      <c r="E33" s="95">
        <v>38.700000000000003</v>
      </c>
    </row>
    <row r="34" spans="1:11" s="96" customFormat="1" x14ac:dyDescent="0.25">
      <c r="A34" s="92" t="s">
        <v>68</v>
      </c>
      <c r="B34" s="93" t="s">
        <v>26</v>
      </c>
      <c r="C34" s="94" t="s">
        <v>63</v>
      </c>
      <c r="D34" s="95"/>
      <c r="E34" s="95">
        <v>47.4</v>
      </c>
    </row>
    <row r="35" spans="1:11" s="96" customFormat="1" x14ac:dyDescent="0.25">
      <c r="A35" s="92" t="s">
        <v>69</v>
      </c>
      <c r="B35" s="93" t="s">
        <v>26</v>
      </c>
      <c r="C35" s="94" t="s">
        <v>63</v>
      </c>
      <c r="D35" s="95"/>
      <c r="E35" s="95" t="s">
        <v>74</v>
      </c>
    </row>
    <row r="36" spans="1:11" s="96" customFormat="1" x14ac:dyDescent="0.25">
      <c r="A36" s="92" t="s">
        <v>70</v>
      </c>
      <c r="B36" s="93" t="s">
        <v>26</v>
      </c>
      <c r="C36" s="94" t="s">
        <v>7</v>
      </c>
      <c r="D36" s="95"/>
      <c r="E36" s="95">
        <v>106</v>
      </c>
    </row>
    <row r="37" spans="1:11" s="96" customFormat="1" x14ac:dyDescent="0.25">
      <c r="A37" s="92" t="s">
        <v>71</v>
      </c>
      <c r="B37" s="93" t="s">
        <v>26</v>
      </c>
      <c r="C37" s="94" t="s">
        <v>63</v>
      </c>
      <c r="D37" s="95"/>
      <c r="E37" s="95" t="s">
        <v>75</v>
      </c>
    </row>
    <row r="38" spans="1:11" s="101" customFormat="1" x14ac:dyDescent="0.25">
      <c r="A38" s="97" t="s">
        <v>72</v>
      </c>
      <c r="B38" s="98" t="s">
        <v>26</v>
      </c>
      <c r="C38" s="99" t="s">
        <v>63</v>
      </c>
      <c r="D38" s="100"/>
      <c r="E38" s="100">
        <v>16.399999999999999</v>
      </c>
    </row>
    <row r="39" spans="1:11" s="42" customFormat="1" ht="53.25" customHeight="1" x14ac:dyDescent="0.25">
      <c r="A39" s="103" t="s">
        <v>80</v>
      </c>
      <c r="B39" s="103"/>
      <c r="C39" s="103"/>
      <c r="D39" s="103"/>
      <c r="E39" s="103"/>
      <c r="F39" s="34"/>
      <c r="G39" s="34"/>
      <c r="H39" s="34"/>
      <c r="I39" s="34"/>
      <c r="J39" s="34"/>
      <c r="K39" s="34"/>
    </row>
    <row r="40" spans="1:11" s="42" customFormat="1" ht="41.25" customHeight="1" x14ac:dyDescent="0.25">
      <c r="A40" s="103" t="s">
        <v>81</v>
      </c>
      <c r="B40" s="103"/>
      <c r="C40" s="103"/>
      <c r="D40" s="103"/>
      <c r="E40" s="103"/>
      <c r="F40" s="34"/>
      <c r="G40" s="34"/>
      <c r="H40" s="34"/>
      <c r="I40" s="34"/>
      <c r="J40" s="34"/>
      <c r="K40" s="34"/>
    </row>
    <row r="41" spans="1:11" s="42" customFormat="1" ht="33.75" customHeight="1" x14ac:dyDescent="0.25">
      <c r="A41" s="103" t="s">
        <v>82</v>
      </c>
      <c r="B41" s="103"/>
      <c r="C41" s="103"/>
      <c r="D41" s="103"/>
      <c r="E41" s="103"/>
      <c r="F41" s="34"/>
      <c r="G41" s="34"/>
      <c r="H41" s="34"/>
      <c r="I41" s="34"/>
      <c r="J41" s="34"/>
      <c r="K41" s="34"/>
    </row>
    <row r="42" spans="1:11" s="42" customFormat="1" ht="29.4" customHeight="1" x14ac:dyDescent="0.25">
      <c r="A42" s="103" t="s">
        <v>83</v>
      </c>
      <c r="B42" s="103"/>
      <c r="C42" s="103"/>
      <c r="D42" s="103"/>
      <c r="E42" s="103"/>
      <c r="F42" s="43"/>
      <c r="G42" s="43"/>
      <c r="H42" s="43"/>
      <c r="I42" s="43"/>
      <c r="J42" s="43"/>
      <c r="K42" s="43"/>
    </row>
    <row r="43" spans="1:11" ht="12.75" customHeight="1" x14ac:dyDescent="0.25">
      <c r="A43" s="102"/>
      <c r="B43" s="102"/>
      <c r="C43" s="102"/>
      <c r="D43" s="102"/>
      <c r="E43" s="102"/>
      <c r="F43" s="29"/>
      <c r="G43"/>
      <c r="H43"/>
      <c r="I43"/>
      <c r="J43"/>
      <c r="K43"/>
    </row>
    <row r="44" spans="1:11" ht="13.8" x14ac:dyDescent="0.25">
      <c r="A44" s="31" t="s">
        <v>59</v>
      </c>
      <c r="B44" s="32"/>
      <c r="C44" s="33"/>
      <c r="F44" s="35"/>
      <c r="G44" s="36"/>
      <c r="H44" s="36"/>
      <c r="I44" s="36"/>
      <c r="K44"/>
    </row>
    <row r="45" spans="1:11" ht="13.8" x14ac:dyDescent="0.25">
      <c r="A45" s="31" t="s">
        <v>84</v>
      </c>
      <c r="B45" s="32"/>
      <c r="C45" s="33"/>
      <c r="D45" s="36"/>
      <c r="E45" s="36"/>
      <c r="F45"/>
      <c r="G45"/>
      <c r="H45"/>
      <c r="I45"/>
      <c r="K45"/>
    </row>
    <row r="46" spans="1:11" ht="13.8" x14ac:dyDescent="0.25">
      <c r="A46" s="30" t="s">
        <v>31</v>
      </c>
      <c r="B46" s="29"/>
      <c r="C46"/>
      <c r="D46"/>
      <c r="E46"/>
    </row>
    <row r="1048575" spans="5:5" x14ac:dyDescent="0.25">
      <c r="E1048575" s="95"/>
    </row>
  </sheetData>
  <mergeCells count="14">
    <mergeCell ref="B1:C1"/>
    <mergeCell ref="D1:E1"/>
    <mergeCell ref="B2:C2"/>
    <mergeCell ref="D2:E4"/>
    <mergeCell ref="B3:C3"/>
    <mergeCell ref="A4:C4"/>
    <mergeCell ref="A41:E41"/>
    <mergeCell ref="A42:E42"/>
    <mergeCell ref="A5:C5"/>
    <mergeCell ref="D5:E5"/>
    <mergeCell ref="A6:C6"/>
    <mergeCell ref="D6:E7"/>
    <mergeCell ref="A39:E39"/>
    <mergeCell ref="A40:E40"/>
  </mergeCells>
  <dataValidations count="1">
    <dataValidation type="list" allowBlank="1" showInputMessage="1" showErrorMessage="1" sqref="B7" xr:uid="{7450155E-E007-450B-BACB-4EE725A5EBE6}">
      <formula1>"Quarter 1,Quarter 2,Quarter 3,Quarter 4"</formula1>
    </dataValidation>
  </dataValidations>
  <pageMargins left="0.78740157480314965" right="0.39370078740157483" top="0.78740157480314965" bottom="0.51181102362204722" header="0.31496062992125984" footer="0.31496062992125984"/>
  <pageSetup paperSize="9" scale="95" fitToWidth="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90CB0-0E1A-4153-BE00-99F87589924E}">
  <dimension ref="A1:T22"/>
  <sheetViews>
    <sheetView tabSelected="1" view="pageBreakPreview" zoomScaleNormal="100" zoomScaleSheetLayoutView="100" workbookViewId="0">
      <selection activeCell="E3" sqref="E3:H3"/>
    </sheetView>
  </sheetViews>
  <sheetFormatPr defaultColWidth="9.109375" defaultRowHeight="13.8" x14ac:dyDescent="0.25"/>
  <cols>
    <col min="1" max="1" width="18.33203125" style="65" customWidth="1"/>
    <col min="2" max="2" width="11.6640625" style="65" customWidth="1"/>
    <col min="3" max="4" width="10.33203125" style="65" customWidth="1"/>
    <col min="5" max="5" width="9.33203125" style="65" bestFit="1" customWidth="1"/>
    <col min="6" max="6" width="21.6640625" style="65" customWidth="1"/>
    <col min="7" max="8" width="19.33203125" style="65" customWidth="1"/>
    <col min="9" max="16384" width="9.109375" style="65"/>
  </cols>
  <sheetData>
    <row r="1" spans="1:20" s="58" customFormat="1" ht="27" customHeight="1" x14ac:dyDescent="0.25">
      <c r="A1" s="56" t="s">
        <v>16</v>
      </c>
      <c r="B1" s="141" t="s">
        <v>17</v>
      </c>
      <c r="C1" s="141"/>
      <c r="D1" s="141"/>
      <c r="E1" s="142" t="s">
        <v>18</v>
      </c>
      <c r="F1" s="142"/>
      <c r="G1" s="141" t="s">
        <v>19</v>
      </c>
      <c r="H1" s="143"/>
      <c r="I1" s="57"/>
      <c r="L1" s="57"/>
      <c r="P1" s="57"/>
      <c r="Q1" s="57"/>
      <c r="T1" s="57"/>
    </row>
    <row r="2" spans="1:20" s="58" customFormat="1" ht="27" customHeight="1" thickBot="1" x14ac:dyDescent="0.3">
      <c r="A2" s="75" t="s">
        <v>20</v>
      </c>
      <c r="B2" s="144" t="s">
        <v>21</v>
      </c>
      <c r="C2" s="144"/>
      <c r="D2" s="144"/>
      <c r="E2" s="145"/>
      <c r="F2" s="146"/>
      <c r="G2" s="146"/>
      <c r="H2" s="147"/>
      <c r="I2" s="57"/>
      <c r="L2" s="57"/>
      <c r="P2" s="57"/>
      <c r="Q2" s="57"/>
      <c r="T2" s="57"/>
    </row>
    <row r="3" spans="1:20" s="58" customFormat="1" ht="27" customHeight="1" thickBot="1" x14ac:dyDescent="0.3">
      <c r="A3" s="136" t="s">
        <v>56</v>
      </c>
      <c r="B3" s="137"/>
      <c r="C3" s="137"/>
      <c r="D3" s="138"/>
      <c r="E3" s="139" t="s">
        <v>85</v>
      </c>
      <c r="F3" s="137"/>
      <c r="G3" s="137"/>
      <c r="H3" s="140"/>
      <c r="I3" s="57"/>
      <c r="L3" s="57"/>
      <c r="P3" s="57"/>
      <c r="Q3" s="57"/>
      <c r="T3" s="57"/>
    </row>
    <row r="4" spans="1:20" s="58" customFormat="1" ht="27" customHeight="1" thickBot="1" x14ac:dyDescent="0.3">
      <c r="A4" s="132" t="s">
        <v>77</v>
      </c>
      <c r="B4" s="133"/>
      <c r="C4" s="133"/>
      <c r="D4" s="133"/>
      <c r="E4" s="86" t="s">
        <v>78</v>
      </c>
      <c r="F4" s="134" t="s">
        <v>79</v>
      </c>
      <c r="G4" s="135"/>
      <c r="H4" s="87">
        <v>2023</v>
      </c>
      <c r="I4" s="57"/>
      <c r="L4" s="57"/>
      <c r="P4" s="57"/>
      <c r="Q4" s="57"/>
      <c r="T4" s="57"/>
    </row>
    <row r="5" spans="1:20" s="58" customFormat="1" ht="40.200000000000003" thickBot="1" x14ac:dyDescent="0.3">
      <c r="A5" s="59" t="s">
        <v>40</v>
      </c>
      <c r="B5" s="60" t="s">
        <v>41</v>
      </c>
      <c r="C5" s="61" t="s">
        <v>42</v>
      </c>
      <c r="D5" s="60" t="s">
        <v>43</v>
      </c>
      <c r="E5" s="59" t="s">
        <v>44</v>
      </c>
      <c r="F5" s="62" t="s">
        <v>45</v>
      </c>
      <c r="G5" s="62" t="s">
        <v>46</v>
      </c>
      <c r="H5" s="62" t="s">
        <v>47</v>
      </c>
      <c r="I5" s="57"/>
      <c r="L5" s="57"/>
      <c r="P5" s="57"/>
      <c r="Q5" s="57"/>
      <c r="T5" s="57"/>
    </row>
    <row r="6" spans="1:20" ht="15" customHeight="1" x14ac:dyDescent="0.25">
      <c r="A6" s="126" t="s">
        <v>32</v>
      </c>
      <c r="B6" s="127" t="s">
        <v>48</v>
      </c>
      <c r="C6" s="124" t="s">
        <v>27</v>
      </c>
      <c r="D6" s="129" t="s">
        <v>49</v>
      </c>
      <c r="E6" s="63" t="s">
        <v>60</v>
      </c>
      <c r="F6" s="126" t="s">
        <v>37</v>
      </c>
      <c r="G6" s="64">
        <v>45112</v>
      </c>
      <c r="H6" s="123" t="s">
        <v>39</v>
      </c>
    </row>
    <row r="7" spans="1:20" x14ac:dyDescent="0.25">
      <c r="A7" s="127"/>
      <c r="B7" s="127"/>
      <c r="C7" s="124"/>
      <c r="D7" s="130"/>
      <c r="E7" s="66" t="s">
        <v>60</v>
      </c>
      <c r="F7" s="127"/>
      <c r="G7" s="67">
        <v>45155</v>
      </c>
      <c r="H7" s="124"/>
    </row>
    <row r="8" spans="1:20" ht="14.4" thickBot="1" x14ac:dyDescent="0.3">
      <c r="A8" s="128"/>
      <c r="B8" s="128"/>
      <c r="C8" s="125"/>
      <c r="D8" s="131"/>
      <c r="E8" s="68" t="s">
        <v>60</v>
      </c>
      <c r="F8" s="127"/>
      <c r="G8" s="69">
        <v>45187</v>
      </c>
      <c r="H8" s="124"/>
    </row>
    <row r="9" spans="1:20" x14ac:dyDescent="0.25">
      <c r="A9" s="126" t="s">
        <v>32</v>
      </c>
      <c r="B9" s="127" t="s">
        <v>50</v>
      </c>
      <c r="C9" s="124" t="s">
        <v>57</v>
      </c>
      <c r="D9" s="129" t="s">
        <v>49</v>
      </c>
      <c r="E9" s="70">
        <v>0</v>
      </c>
      <c r="F9" s="127"/>
      <c r="G9" s="64">
        <f>G6</f>
        <v>45112</v>
      </c>
      <c r="H9" s="124"/>
    </row>
    <row r="10" spans="1:20" x14ac:dyDescent="0.25">
      <c r="A10" s="127"/>
      <c r="B10" s="127"/>
      <c r="C10" s="124"/>
      <c r="D10" s="130"/>
      <c r="E10" s="71">
        <v>0</v>
      </c>
      <c r="F10" s="127"/>
      <c r="G10" s="67">
        <f>G7</f>
        <v>45155</v>
      </c>
      <c r="H10" s="124"/>
    </row>
    <row r="11" spans="1:20" ht="14.4" thickBot="1" x14ac:dyDescent="0.3">
      <c r="A11" s="128"/>
      <c r="B11" s="128"/>
      <c r="C11" s="125"/>
      <c r="D11" s="131"/>
      <c r="E11" s="72">
        <v>0</v>
      </c>
      <c r="F11" s="127"/>
      <c r="G11" s="69">
        <f>G8</f>
        <v>45187</v>
      </c>
      <c r="H11" s="124"/>
    </row>
    <row r="12" spans="1:20" x14ac:dyDescent="0.25">
      <c r="A12" s="126" t="s">
        <v>32</v>
      </c>
      <c r="B12" s="127" t="s">
        <v>51</v>
      </c>
      <c r="C12" s="124" t="s">
        <v>58</v>
      </c>
      <c r="D12" s="129" t="s">
        <v>49</v>
      </c>
      <c r="E12" s="70">
        <v>0</v>
      </c>
      <c r="F12" s="127"/>
      <c r="G12" s="64">
        <f>G6</f>
        <v>45112</v>
      </c>
      <c r="H12" s="124"/>
    </row>
    <row r="13" spans="1:20" x14ac:dyDescent="0.25">
      <c r="A13" s="127"/>
      <c r="B13" s="127"/>
      <c r="C13" s="124"/>
      <c r="D13" s="130"/>
      <c r="E13" s="72">
        <v>0</v>
      </c>
      <c r="F13" s="127"/>
      <c r="G13" s="67">
        <f>G7</f>
        <v>45155</v>
      </c>
      <c r="H13" s="124"/>
    </row>
    <row r="14" spans="1:20" ht="14.4" thickBot="1" x14ac:dyDescent="0.3">
      <c r="A14" s="128"/>
      <c r="B14" s="128"/>
      <c r="C14" s="125"/>
      <c r="D14" s="131"/>
      <c r="E14" s="68">
        <v>0</v>
      </c>
      <c r="F14" s="128"/>
      <c r="G14" s="69">
        <f>G8</f>
        <v>45187</v>
      </c>
      <c r="H14" s="125"/>
    </row>
    <row r="15" spans="1:20" ht="41.25" customHeight="1" x14ac:dyDescent="0.25">
      <c r="A15" s="122" t="s">
        <v>52</v>
      </c>
      <c r="B15" s="122"/>
      <c r="C15" s="122"/>
      <c r="D15" s="122"/>
      <c r="E15" s="122"/>
      <c r="F15" s="122"/>
      <c r="G15" s="122"/>
      <c r="H15" s="122"/>
    </row>
    <row r="16" spans="1:20" ht="43.5" customHeight="1" x14ac:dyDescent="0.25">
      <c r="A16" s="122" t="s">
        <v>53</v>
      </c>
      <c r="B16" s="122"/>
      <c r="C16" s="122"/>
      <c r="D16" s="122"/>
      <c r="E16" s="122"/>
      <c r="F16" s="122"/>
      <c r="G16" s="122"/>
      <c r="H16" s="122"/>
    </row>
    <row r="17" spans="1:8" ht="30.75" customHeight="1" x14ac:dyDescent="0.25">
      <c r="A17" s="122" t="s">
        <v>54</v>
      </c>
      <c r="B17" s="122"/>
      <c r="C17" s="122"/>
      <c r="D17" s="122"/>
      <c r="E17" s="122"/>
      <c r="F17" s="122"/>
      <c r="G17" s="122"/>
      <c r="H17" s="122"/>
    </row>
    <row r="18" spans="1:8" x14ac:dyDescent="0.25">
      <c r="A18" s="122" t="s">
        <v>55</v>
      </c>
      <c r="B18" s="122"/>
      <c r="C18" s="122"/>
      <c r="D18" s="122"/>
      <c r="E18" s="122"/>
      <c r="F18" s="122"/>
      <c r="G18" s="122"/>
      <c r="H18" s="122"/>
    </row>
    <row r="19" spans="1:8" x14ac:dyDescent="0.25">
      <c r="C19" s="73"/>
    </row>
    <row r="20" spans="1:8" x14ac:dyDescent="0.25">
      <c r="A20" s="31" t="s">
        <v>59</v>
      </c>
      <c r="B20" s="32"/>
      <c r="C20" s="33"/>
      <c r="D20" s="74"/>
      <c r="E20" s="58"/>
      <c r="F20" s="58"/>
      <c r="G20" s="36"/>
      <c r="H20" s="36"/>
    </row>
    <row r="21" spans="1:8" x14ac:dyDescent="0.25">
      <c r="A21" s="31" t="s">
        <v>84</v>
      </c>
      <c r="B21" s="32"/>
      <c r="C21" s="33"/>
      <c r="D21" s="31"/>
      <c r="E21" s="36"/>
      <c r="F21" s="36"/>
      <c r="G21" s="36"/>
      <c r="H21" s="36"/>
    </row>
    <row r="22" spans="1:8" x14ac:dyDescent="0.25">
      <c r="A22" s="30" t="s">
        <v>31</v>
      </c>
      <c r="B22" s="73"/>
      <c r="H22" s="30"/>
    </row>
  </sheetData>
  <mergeCells count="27">
    <mergeCell ref="A3:D3"/>
    <mergeCell ref="E3:H3"/>
    <mergeCell ref="B1:D1"/>
    <mergeCell ref="E1:F1"/>
    <mergeCell ref="G1:H1"/>
    <mergeCell ref="B2:D2"/>
    <mergeCell ref="E2:H2"/>
    <mergeCell ref="A4:D4"/>
    <mergeCell ref="F4:G4"/>
    <mergeCell ref="A6:A8"/>
    <mergeCell ref="B6:B8"/>
    <mergeCell ref="C6:C8"/>
    <mergeCell ref="D6:D8"/>
    <mergeCell ref="F6:F14"/>
    <mergeCell ref="A15:H15"/>
    <mergeCell ref="A16:H16"/>
    <mergeCell ref="A17:H17"/>
    <mergeCell ref="A18:H18"/>
    <mergeCell ref="H6:H14"/>
    <mergeCell ref="A9:A11"/>
    <mergeCell ref="B9:B11"/>
    <mergeCell ref="C9:C11"/>
    <mergeCell ref="D9:D11"/>
    <mergeCell ref="A12:A14"/>
    <mergeCell ref="B12:B14"/>
    <mergeCell ref="C12:C14"/>
    <mergeCell ref="D12:D14"/>
  </mergeCells>
  <dataValidations count="1">
    <dataValidation type="list" allowBlank="1" showInputMessage="1" showErrorMessage="1" sqref="E4" xr:uid="{CFB8FC86-D71D-485D-8DF1-D1E0A03183C4}">
      <formula1>"Quarter 1,Quarter 2,Quarter 3,Quarter 4"</formula1>
    </dataValidation>
  </dataValidation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A5AA0B2AC82E5D49ADD40D875C5BAE3B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lcf76f155ced4ddcb4097134ff3c332f xmlns="83f546a9-c1c9-4c40-bfe0-8714c2c0a127" xsi:nil="true"/>
    <Internal_x002f_External xmlns="859f7ad6-93f6-4205-b62b-a17f28acbbac">Incoming document</Internal_x002f_External>
    <Post_x0020_code xmlns="859f7ad6-93f6-4205-b62b-a17f28acbbac">SA6 6DR</Post_x0020_code>
    <TaxCatchAll xmlns="859f7ad6-93f6-4205-b62b-a17f28acbbac"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2023-10-25T23:00:00+00:00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Surrendered_x002f_Expired_x0020_Date xmlns="859f7ad6-93f6-4205-b62b-a17f28acbbac" xsi:nil="true"/>
    <_dlc_DocId xmlns="9be56660-2c31-41ef-bc00-23e72f632f2a">REGU-409-3557571</_dlc_DocId>
    <_dlc_DocIdUrl xmlns="9be56660-2c31-41ef-bc00-23e72f632f2a">
      <Url>https://cyfoethnaturiolcymru.sharepoint.com/teams/Regulatory/Permitting/_layouts/15/DocIdRedir.aspx?ID=REGU-409-3557571</Url>
      <Description>REGU-409-3557571</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c43da27c1970e666097b4879fd7e11f2">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03419e7ef4aa8b828b3a1a1e9bf265"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25E0C24-FE84-4C79-A941-9317D19BF80E}"/>
</file>

<file path=customXml/itemProps2.xml><?xml version="1.0" encoding="utf-8"?>
<ds:datastoreItem xmlns:ds="http://schemas.openxmlformats.org/officeDocument/2006/customXml" ds:itemID="{978865B2-03DB-4EB0-B4F4-0C4739105904}">
  <ds:schemaRefs>
    <ds:schemaRef ds:uri="http://schemas.microsoft.com/sharepoint/v3/contenttype/forms"/>
  </ds:schemaRefs>
</ds:datastoreItem>
</file>

<file path=customXml/itemProps3.xml><?xml version="1.0" encoding="utf-8"?>
<ds:datastoreItem xmlns:ds="http://schemas.openxmlformats.org/officeDocument/2006/customXml" ds:itemID="{41DEECC2-A79B-4C53-8E15-0C49477EE012}">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640E4E72-431C-453C-9C04-DB72FBCCB3CD}"/>
</file>

<file path=customXml/itemProps5.xml><?xml version="1.0" encoding="utf-8"?>
<ds:datastoreItem xmlns:ds="http://schemas.openxmlformats.org/officeDocument/2006/customXml" ds:itemID="{CC65A153-0CB6-4BA3-9358-60371F2D76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Leachate - QTR 3</vt:lpstr>
      <vt:lpstr>Leachate discharge - QTR 3</vt:lpstr>
      <vt:lpstr>LQuarterlyQ3</vt:lpstr>
      <vt:lpstr>LSixMonthlyQ3</vt:lpstr>
      <vt:lpstr>'Leachate - QTR 3'!Print_Area</vt:lpstr>
      <vt:lpstr>'Leachate - QTR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Perkins</dc:creator>
  <cp:lastModifiedBy>Jack Collingridge</cp:lastModifiedBy>
  <cp:lastPrinted>2021-04-30T20:30:07Z</cp:lastPrinted>
  <dcterms:created xsi:type="dcterms:W3CDTF">2021-03-16T10:19:51Z</dcterms:created>
  <dcterms:modified xsi:type="dcterms:W3CDTF">2023-10-26T13:18:12Z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8688a4c8-eec2-494d-a99b-249329fb39a7</vt:lpwstr>
  </property>
  <property fmtid="{D5CDD505-2E9C-101B-9397-08002B2CF9AE}" pid="4" name="Order">
    <vt:r8>355757100</vt:r8>
  </property>
  <property fmtid="{D5CDD505-2E9C-101B-9397-08002B2CF9AE}" pid="5" name="MediaServiceImageTags">
    <vt:lpwstr/>
  </property>
</Properties>
</file>