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F:\28 SITE FOLDERS\SIG_CW\1392  Main PM\4 DATA (WIP)\65. Quarterly submissions\2023\Q3 2023 data submission\Attachments\"/>
    </mc:Choice>
  </mc:AlternateContent>
  <xr:revisionPtr revIDLastSave="0" documentId="13_ncr:1_{73215C8E-2506-46E9-971E-82554C0B8DEE}" xr6:coauthVersionLast="47" xr6:coauthVersionMax="47" xr10:uidLastSave="{00000000-0000-0000-0000-000000000000}"/>
  <bookViews>
    <workbookView xWindow="28680" yWindow="2595" windowWidth="21840" windowHeight="13140" xr2:uid="{00000000-000D-0000-FFFF-FFFF00000000}"/>
  </bookViews>
  <sheets>
    <sheet name="Groundwater - QTR 3" sheetId="3" r:id="rId1"/>
  </sheets>
  <externalReferences>
    <externalReference r:id="rId2"/>
    <externalReference r:id="rId3"/>
    <externalReference r:id="rId4"/>
  </externalReferences>
  <definedNames>
    <definedName name="AnnualQ4">'[1]Surface water - QTR 4'!$D$73:$H$225</definedName>
    <definedName name="Apr">'[2]Surface water - QTR 2'!$E$4:$E$11</definedName>
    <definedName name="April">'[1]Surface water - QTR 2'!$E$14:$E$21</definedName>
    <definedName name="August">'[1]Surface water - QTR 3'!$E$24:$E$31</definedName>
    <definedName name="CWMS02">[1]CWMS02!$B$104:$AA$115</definedName>
    <definedName name="Dec">'[3]Surface water - QTR 4'!$F$22:$F$29</definedName>
    <definedName name="December">'[1]Surface water - QTR 4'!$E$34:$E$41</definedName>
    <definedName name="Feb">'[2]Surface water - QTR 1'!$E$22:$E$29</definedName>
    <definedName name="February">'[1]Surface water - QTR 1'!$E$24:$E$31</definedName>
    <definedName name="GWAnnualQ4">#REF!</definedName>
    <definedName name="GWQuarterlyQ1">#REF!</definedName>
    <definedName name="GWQuarterlyQ2">#REF!</definedName>
    <definedName name="GWQuarterlyQ3">'Groundwater - QTR 3'!$D$16:$N$29</definedName>
    <definedName name="GWQuarterlyQ4">#REF!</definedName>
    <definedName name="GWSixMonthlyQ1">#REF!</definedName>
    <definedName name="GWSixMonthlyQ2">#REF!</definedName>
    <definedName name="GWSixMonthlyQ3">'Groundwater - QTR 3'!$D$31:$N$38</definedName>
    <definedName name="GWSixMonthlyQ4">#REF!</definedName>
    <definedName name="Jan">'[2]Surface water - QTR 1'!$E$4:$E$11</definedName>
    <definedName name="January">'[1]Surface water - QTR 1'!$E$14:$E$21</definedName>
    <definedName name="July">'[1]Surface water - QTR 3'!$E$14:$E$21</definedName>
    <definedName name="Jun">'[2]Surface water - QTR 2'!$E$22:$E$29</definedName>
    <definedName name="June">'[1]Surface water - QTR 2'!$E$34:$E$41</definedName>
    <definedName name="Mar">'[2]Surface water - QTR 1'!$E$13:$E$20</definedName>
    <definedName name="March">'[1]Surface water - QTR 1'!$E$34:$E$41</definedName>
    <definedName name="Matrix2">#REF!</definedName>
    <definedName name="May">'[1]Surface water - QTR 2'!$E$24:$E$31</definedName>
    <definedName name="Nov">'[3]Surface water - QTR 4'!$F$13:$F$20</definedName>
    <definedName name="November">'[1]Surface water - QTR 4'!$E$24:$E$31</definedName>
    <definedName name="Oct">'[3]Surface water - QTR 4'!$F$4:$F$11</definedName>
    <definedName name="October">'[1]Surface water - QTR 4'!$E$14:$E$21</definedName>
    <definedName name="_xlnm.Print_Area" localSheetId="0">'Groundwater - QTR 3'!$A$1:$N$49</definedName>
    <definedName name="_xlnm.Print_Titles" localSheetId="0">'Groundwater - QTR 3'!$A:$C</definedName>
    <definedName name="QuarterlyQ3">'[1]Surface water - QTR 3'!$D$46:$H$53</definedName>
    <definedName name="QuarterlyQ4">'[1]Surface water - QTR 4'!$D$43:$H$50</definedName>
    <definedName name="September">'[1]Surface water - QTR 3'!$E$37:$E$44</definedName>
    <definedName name="SixMonthlyQ3">'[1]Surface water - QTR 3'!$D$55:$H$74</definedName>
    <definedName name="SixMonthlyQ4">'[1]Surface water - QTR 4'!$D$52:$H$71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7" i="3" l="1"/>
  <c r="B12" i="3"/>
  <c r="B11" i="3"/>
  <c r="B10" i="3"/>
</calcChain>
</file>

<file path=xl/sharedStrings.xml><?xml version="1.0" encoding="utf-8"?>
<sst xmlns="http://schemas.openxmlformats.org/spreadsheetml/2006/main" count="229" uniqueCount="80">
  <si>
    <t>Analyte</t>
  </si>
  <si>
    <t>Units</t>
  </si>
  <si>
    <t>Cadmium , Total as Cd</t>
  </si>
  <si>
    <t>ug/l</t>
  </si>
  <si>
    <t>Chromium , Total as Cr</t>
  </si>
  <si>
    <t>Copper , Total as Cu</t>
  </si>
  <si>
    <t>Iron, Total as Fe</t>
  </si>
  <si>
    <t>Lead , Total as Pb</t>
  </si>
  <si>
    <t>Manganese , Total as Mn</t>
  </si>
  <si>
    <t>Nickel , Total as Ni</t>
  </si>
  <si>
    <t>Zinc , Total as Zn</t>
  </si>
  <si>
    <t>pH</t>
  </si>
  <si>
    <t>pH units</t>
  </si>
  <si>
    <t>Conductivity- Electrical 20C</t>
  </si>
  <si>
    <t>uS/cm</t>
  </si>
  <si>
    <t>Alkalinity as CaCO3</t>
  </si>
  <si>
    <t>mg/l</t>
  </si>
  <si>
    <t>Ammoniacal Nitrogen as N</t>
  </si>
  <si>
    <t>Chloride as Cl</t>
  </si>
  <si>
    <t>Dissolved Oxygen, Fixed</t>
  </si>
  <si>
    <t>CWMGW10</t>
  </si>
  <si>
    <t>CWMGW11</t>
  </si>
  <si>
    <t>CWMGW12</t>
  </si>
  <si>
    <t>CWMGW04</t>
  </si>
  <si>
    <t>CWMGW09</t>
  </si>
  <si>
    <t>LFG6</t>
  </si>
  <si>
    <t>LFG9</t>
  </si>
  <si>
    <t>LFG12BG</t>
  </si>
  <si>
    <t xml:space="preserve">Permit Number: </t>
  </si>
  <si>
    <t>TP3835LV</t>
  </si>
  <si>
    <t xml:space="preserve">Operator: </t>
  </si>
  <si>
    <t xml:space="preserve">SI Green UK Limited </t>
  </si>
  <si>
    <t>Installation:</t>
  </si>
  <si>
    <t xml:space="preserve">Cwmrhydyceirw Quarry </t>
  </si>
  <si>
    <t>Groundwater monitoring borehole</t>
  </si>
  <si>
    <t>Monthly</t>
  </si>
  <si>
    <t>Water level</t>
  </si>
  <si>
    <t>Emission limit value</t>
  </si>
  <si>
    <t>&gt;6 - &lt;9</t>
  </si>
  <si>
    <t>not set</t>
  </si>
  <si>
    <t>mAOD</t>
  </si>
  <si>
    <t>Quarterly</t>
  </si>
  <si>
    <t>Sample collection date</t>
  </si>
  <si>
    <t>Schedule 4 - Emissions and  monitoring</t>
  </si>
  <si>
    <r>
      <t>[1]</t>
    </r>
    <r>
      <rPr>
        <sz val="7"/>
        <color indexed="8"/>
        <rFont val="Times New Roman"/>
        <family val="1"/>
      </rPr>
      <t xml:space="preserve">    </t>
    </r>
    <r>
      <rPr>
        <sz val="11"/>
        <color indexed="8"/>
        <rFont val="Arial"/>
        <family val="2"/>
      </rPr>
      <t>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t>
    </r>
  </si>
  <si>
    <r>
      <t>[2]</t>
    </r>
    <r>
      <rPr>
        <sz val="7"/>
        <color indexed="8"/>
        <rFont val="Times New Roman"/>
        <family val="1"/>
      </rPr>
      <t xml:space="preserve">    </t>
    </r>
    <r>
      <rPr>
        <sz val="11"/>
        <color indexed="8"/>
        <rFont val="Arial"/>
        <family val="2"/>
      </rPr>
      <t>Where an internationally recognised standard test method is used the reference number is given. Where another method that has been formally agreed with the Agency is used, then the appropriate identifier is given. In other cases the principal technique is stated, e.g. gas chromatography.</t>
    </r>
  </si>
  <si>
    <r>
      <t>[3]</t>
    </r>
    <r>
      <rPr>
        <sz val="7"/>
        <color indexed="8"/>
        <rFont val="Times New Roman"/>
        <family val="1"/>
      </rPr>
      <t xml:space="preserve">    </t>
    </r>
    <r>
      <rPr>
        <sz val="11"/>
        <color indexed="8"/>
        <rFont val="Arial"/>
        <family val="2"/>
      </rPr>
      <t xml:space="preserve">For non-continuous measurements the date and time of the sample that produced the result is given. For continuous measurements the percentage of the process operating time covered by the result is given.   </t>
    </r>
  </si>
  <si>
    <r>
      <t>[4]</t>
    </r>
    <r>
      <rPr>
        <sz val="7"/>
        <color indexed="8"/>
        <rFont val="Times New Roman"/>
        <family val="1"/>
      </rPr>
      <t xml:space="preserve">    </t>
    </r>
    <r>
      <rPr>
        <sz val="11"/>
        <color indexed="8"/>
        <rFont val="Arial"/>
        <family val="2"/>
      </rPr>
      <t>The uncertainty associated with the quoted result at the 95% confidence interval, unless otherwise stated.</t>
    </r>
  </si>
  <si>
    <t>(Authorised to sign as representative of Operator)</t>
  </si>
  <si>
    <t>Signed …Guy Titman………………………………..</t>
  </si>
  <si>
    <t>CWMGW08R</t>
  </si>
  <si>
    <t>CWMGW03R</t>
  </si>
  <si>
    <t>LFG2R</t>
  </si>
  <si>
    <t>Six monthly</t>
  </si>
  <si>
    <t>Sodium , Total as Na</t>
  </si>
  <si>
    <t>Potassium , Total as K</t>
  </si>
  <si>
    <t>TOC as C</t>
  </si>
  <si>
    <t>Calcium , Total as Ca</t>
  </si>
  <si>
    <t>Magnesium, Total as Mg</t>
  </si>
  <si>
    <t>Sulphate as SO4</t>
  </si>
  <si>
    <t>Nitrogen, Total Oxidised as N</t>
  </si>
  <si>
    <t>Mercury, Total as Hg</t>
  </si>
  <si>
    <t>&lt;0.05</t>
  </si>
  <si>
    <t>&lt;1.5</t>
  </si>
  <si>
    <t>&lt;0.11</t>
  </si>
  <si>
    <t>&lt;4.1</t>
  </si>
  <si>
    <t>&lt;1.0</t>
  </si>
  <si>
    <t>&lt;0.07</t>
  </si>
  <si>
    <t xml:space="preserve">Reporting of emissions to groundwater for the period from    </t>
  </si>
  <si>
    <t>-</t>
  </si>
  <si>
    <t>No sample collected</t>
  </si>
  <si>
    <t>Quarter 3</t>
  </si>
  <si>
    <t>dry</t>
  </si>
  <si>
    <t>&lt;0.1</t>
  </si>
  <si>
    <t>&lt;0.008</t>
  </si>
  <si>
    <t>Tables S4.5 &amp; S4.11 and Table 4a from the Updated Management Report updated on 25 May 2023</t>
  </si>
  <si>
    <t xml:space="preserve">Date…26/10/2023……………………..   </t>
  </si>
  <si>
    <t>[5]    Samples were not collected from boreholes CWMGW08R and LFG12BG due to issues with the waterra tubing.  Investigations are ongoing.</t>
  </si>
  <si>
    <t>[6]    Samples were not collected from borehole CWMGW10 as the borehole has been covered by the housing developer.  Remedial works will be carried out shortly.</t>
  </si>
  <si>
    <t xml:space="preserve">[7]    Samples were not collected from borehole LFG9 as there was insufficient water at the location to collect a sample.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</si>
</sst>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0"/>
      <name val="Arial"/>
    </font>
    <font>
      <sz val="10"/>
      <color indexed="8"/>
      <name val="Arial"/>
      <family val="2"/>
    </font>
    <font>
      <b/>
      <sz val="10"/>
      <color indexed="8"/>
      <name val="Arial"/>
      <family val="2"/>
    </font>
    <font>
      <sz val="10"/>
      <name val="Arial"/>
      <family val="2"/>
    </font>
    <font>
      <b/>
      <sz val="10"/>
      <name val="Arial"/>
      <family val="2"/>
    </font>
    <font>
      <sz val="11"/>
      <color indexed="8"/>
      <name val="Arial"/>
      <family val="2"/>
    </font>
    <font>
      <sz val="7"/>
      <color indexed="8"/>
      <name val="Times New Roman"/>
      <family val="1"/>
    </font>
    <font>
      <sz val="11"/>
      <color indexed="12"/>
      <name val="Arial"/>
      <family val="2"/>
    </font>
    <font>
      <sz val="11"/>
      <color indexed="8"/>
      <name val="Calibri"/>
      <family val="2"/>
    </font>
    <font>
      <sz val="9"/>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rgb="FFFFFF99"/>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8" tint="0.39997558519241921"/>
        <bgColor indexed="64"/>
      </patternFill>
    </fill>
  </fills>
  <borders count="41">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medium">
        <color indexed="64"/>
      </left>
      <right style="thin">
        <color theme="0" tint="-0.34998626667073579"/>
      </right>
      <top style="medium">
        <color indexed="64"/>
      </top>
      <bottom style="thin">
        <color theme="0" tint="-0.34998626667073579"/>
      </bottom>
      <diagonal/>
    </border>
    <border>
      <left style="thin">
        <color theme="0" tint="-0.34998626667073579"/>
      </left>
      <right style="thin">
        <color theme="0" tint="-0.34998626667073579"/>
      </right>
      <top style="medium">
        <color indexed="64"/>
      </top>
      <bottom style="thin">
        <color theme="0" tint="-0.34998626667073579"/>
      </bottom>
      <diagonal/>
    </border>
    <border>
      <left style="thin">
        <color theme="0" tint="-0.34998626667073579"/>
      </left>
      <right style="medium">
        <color indexed="64"/>
      </right>
      <top style="thin">
        <color theme="0" tint="-0.34998626667073579"/>
      </top>
      <bottom style="thin">
        <color theme="0" tint="-0.34998626667073579"/>
      </bottom>
      <diagonal/>
    </border>
    <border>
      <left style="medium">
        <color indexed="64"/>
      </left>
      <right style="thin">
        <color theme="0" tint="-0.34998626667073579"/>
      </right>
      <top style="thin">
        <color theme="0" tint="-0.34998626667073579"/>
      </top>
      <bottom style="thin">
        <color theme="0" tint="-0.34998626667073579"/>
      </bottom>
      <diagonal/>
    </border>
    <border>
      <left style="medium">
        <color indexed="64"/>
      </left>
      <right style="thin">
        <color theme="0" tint="-0.34998626667073579"/>
      </right>
      <top style="thin">
        <color theme="0" tint="-0.34998626667073579"/>
      </top>
      <bottom style="medium">
        <color indexed="64"/>
      </bottom>
      <diagonal/>
    </border>
    <border>
      <left style="thin">
        <color theme="0" tint="-0.34998626667073579"/>
      </left>
      <right style="thin">
        <color theme="0" tint="-0.34998626667073579"/>
      </right>
      <top style="thin">
        <color theme="0" tint="-0.34998626667073579"/>
      </top>
      <bottom style="medium">
        <color indexed="64"/>
      </bottom>
      <diagonal/>
    </border>
    <border>
      <left style="thin">
        <color theme="0" tint="-0.34998626667073579"/>
      </left>
      <right style="medium">
        <color indexed="64"/>
      </right>
      <top style="medium">
        <color indexed="64"/>
      </top>
      <bottom style="thin">
        <color theme="0" tint="-0.34998626667073579"/>
      </bottom>
      <diagonal/>
    </border>
    <border>
      <left style="thin">
        <color theme="0" tint="-0.34998626667073579"/>
      </left>
      <right style="medium">
        <color indexed="64"/>
      </right>
      <top style="thin">
        <color theme="0" tint="-0.34998626667073579"/>
      </top>
      <bottom style="medium">
        <color indexed="64"/>
      </bottom>
      <diagonal/>
    </border>
    <border>
      <left style="medium">
        <color indexed="64"/>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medium">
        <color indexed="64"/>
      </left>
      <right style="thin">
        <color theme="0" tint="-0.34998626667073579"/>
      </right>
      <top style="thin">
        <color theme="0" tint="-0.34998626667073579"/>
      </top>
      <bottom style="medium">
        <color theme="0" tint="-0.499984740745262"/>
      </bottom>
      <diagonal/>
    </border>
    <border>
      <left style="thin">
        <color theme="0" tint="-0.34998626667073579"/>
      </left>
      <right style="thin">
        <color theme="0" tint="-0.34998626667073579"/>
      </right>
      <top style="thin">
        <color theme="0" tint="-0.34998626667073579"/>
      </top>
      <bottom style="medium">
        <color theme="0" tint="-0.499984740745262"/>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indexed="64"/>
      </top>
      <bottom style="thin">
        <color theme="0" tint="-0.34998626667073579"/>
      </bottom>
      <diagonal/>
    </border>
    <border>
      <left/>
      <right/>
      <top style="thin">
        <color indexed="64"/>
      </top>
      <bottom/>
      <diagonal/>
    </border>
    <border>
      <left style="thin">
        <color theme="0" tint="-0.34998626667073579"/>
      </left>
      <right style="thin">
        <color indexed="64"/>
      </right>
      <top style="medium">
        <color indexed="64"/>
      </top>
      <bottom style="thin">
        <color theme="0" tint="-0.34998626667073579"/>
      </bottom>
      <diagonal/>
    </border>
    <border>
      <left style="thin">
        <color theme="0" tint="-0.34998626667073579"/>
      </left>
      <right style="thin">
        <color indexed="64"/>
      </right>
      <top style="thin">
        <color theme="0" tint="-0.34998626667073579"/>
      </top>
      <bottom style="medium">
        <color theme="0" tint="-0.499984740745262"/>
      </bottom>
      <diagonal/>
    </border>
    <border>
      <left style="thin">
        <color theme="0" tint="-0.34998626667073579"/>
      </left>
      <right style="thin">
        <color indexed="64"/>
      </right>
      <top/>
      <bottom style="thin">
        <color theme="0" tint="-0.34998626667073579"/>
      </bottom>
      <diagonal/>
    </border>
    <border>
      <left style="thin">
        <color theme="0" tint="-0.34998626667073579"/>
      </left>
      <right style="thin">
        <color indexed="64"/>
      </right>
      <top style="thin">
        <color theme="0" tint="-0.34998626667073579"/>
      </top>
      <bottom style="thin">
        <color theme="0" tint="-0.34998626667073579"/>
      </bottom>
      <diagonal/>
    </border>
    <border>
      <left style="thin">
        <color theme="0" tint="-0.34998626667073579"/>
      </left>
      <right style="thin">
        <color indexed="64"/>
      </right>
      <top style="thin">
        <color theme="0" tint="-0.34998626667073579"/>
      </top>
      <bottom style="medium">
        <color indexed="64"/>
      </bottom>
      <diagonal/>
    </border>
    <border>
      <left style="thin">
        <color theme="0" tint="-0.34998626667073579"/>
      </left>
      <right style="thin">
        <color indexed="64"/>
      </right>
      <top style="thin">
        <color theme="0" tint="-0.34998626667073579"/>
      </top>
      <bottom/>
      <diagonal/>
    </border>
    <border>
      <left style="thin">
        <color theme="0" tint="-0.34998626667073579"/>
      </left>
      <right style="thin">
        <color indexed="64"/>
      </right>
      <top style="thin">
        <color indexed="64"/>
      </top>
      <bottom style="thin">
        <color theme="0" tint="-0.34998626667073579"/>
      </bottom>
      <diagonal/>
    </border>
    <border>
      <left/>
      <right style="thin">
        <color indexed="64"/>
      </right>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medium">
        <color indexed="64"/>
      </right>
      <top style="thin">
        <color theme="0" tint="-0.24994659260841701"/>
      </top>
      <bottom style="thin">
        <color theme="0" tint="-0.24994659260841701"/>
      </bottom>
      <diagonal/>
    </border>
    <border>
      <left style="medium">
        <color indexed="64"/>
      </left>
      <right style="thin">
        <color theme="0" tint="-0.24994659260841701"/>
      </right>
      <top style="thin">
        <color theme="0" tint="-0.24994659260841701"/>
      </top>
      <bottom style="medium">
        <color indexed="64"/>
      </bottom>
      <diagonal/>
    </border>
    <border>
      <left style="thin">
        <color theme="0" tint="-0.24994659260841701"/>
      </left>
      <right style="thin">
        <color theme="0" tint="-0.24994659260841701"/>
      </right>
      <top style="thin">
        <color theme="0" tint="-0.2499465926084170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style="thin">
        <color theme="0" tint="-0.34998626667073579"/>
      </left>
      <right style="medium">
        <color indexed="64"/>
      </right>
      <top style="thin">
        <color theme="0" tint="-0.34998626667073579"/>
      </top>
      <bottom style="medium">
        <color theme="0" tint="-0.499984740745262"/>
      </bottom>
      <diagonal/>
    </border>
    <border>
      <left style="thin">
        <color theme="0" tint="-0.34998626667073579"/>
      </left>
      <right style="medium">
        <color indexed="64"/>
      </right>
      <top/>
      <bottom style="thin">
        <color theme="0" tint="-0.34998626667073579"/>
      </bottom>
      <diagonal/>
    </border>
    <border>
      <left style="thin">
        <color theme="0" tint="-0.34998626667073579"/>
      </left>
      <right style="thin">
        <color theme="0" tint="-0.34998626667073579"/>
      </right>
      <top style="thin">
        <color theme="0" tint="-0.34998626667073579"/>
      </top>
      <bottom style="thin">
        <color indexed="64"/>
      </bottom>
      <diagonal/>
    </border>
    <border>
      <left style="thin">
        <color theme="0" tint="-0.34998626667073579"/>
      </left>
      <right style="thin">
        <color indexed="64"/>
      </right>
      <top style="thin">
        <color theme="0" tint="-0.34998626667073579"/>
      </top>
      <bottom style="thin">
        <color indexed="64"/>
      </bottom>
      <diagonal/>
    </border>
    <border>
      <left/>
      <right/>
      <top/>
      <bottom style="thin">
        <color indexed="64"/>
      </bottom>
      <diagonal/>
    </border>
    <border>
      <left style="thin">
        <color theme="0" tint="-0.34998626667073579"/>
      </left>
      <right style="thin">
        <color theme="0" tint="-0.34998626667073579"/>
      </right>
      <top/>
      <bottom style="thin">
        <color indexed="64"/>
      </bottom>
      <diagonal/>
    </border>
    <border>
      <left style="thin">
        <color theme="0" tint="-0.34998626667073579"/>
      </left>
      <right style="thin">
        <color theme="0" tint="-0.34998626667073579"/>
      </right>
      <top/>
      <bottom/>
      <diagonal/>
    </border>
  </borders>
  <cellStyleXfs count="3">
    <xf numFmtId="0" fontId="0" fillId="0" borderId="0"/>
    <xf numFmtId="0" fontId="3" fillId="0" borderId="0"/>
    <xf numFmtId="0" fontId="8" fillId="0" borderId="0"/>
  </cellStyleXfs>
  <cellXfs count="96">
    <xf numFmtId="0" fontId="0" fillId="0" borderId="0" xfId="0"/>
    <xf numFmtId="0" fontId="2"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2" fillId="0" borderId="3" xfId="0" applyFont="1" applyBorder="1" applyAlignment="1">
      <alignment horizontal="center" vertical="center" wrapText="1"/>
    </xf>
    <xf numFmtId="0" fontId="1" fillId="2" borderId="7"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0" borderId="0" xfId="0" applyFont="1" applyAlignment="1">
      <alignment vertical="center" wrapText="1"/>
    </xf>
    <xf numFmtId="0" fontId="2" fillId="0" borderId="2" xfId="0" applyFont="1" applyBorder="1" applyAlignment="1">
      <alignment horizontal="left" vertical="center" wrapText="1"/>
    </xf>
    <xf numFmtId="0" fontId="2" fillId="0" borderId="12" xfId="0" applyFont="1" applyBorder="1" applyAlignment="1">
      <alignment horizontal="left" vertical="center" wrapText="1"/>
    </xf>
    <xf numFmtId="0" fontId="3" fillId="0" borderId="13" xfId="0" applyFont="1" applyBorder="1" applyAlignment="1">
      <alignment vertical="center" wrapText="1"/>
    </xf>
    <xf numFmtId="0" fontId="2" fillId="0" borderId="13" xfId="0" applyFont="1" applyBorder="1" applyAlignment="1">
      <alignment horizontal="center" vertical="center" wrapText="1"/>
    </xf>
    <xf numFmtId="0" fontId="1" fillId="0" borderId="10" xfId="0" applyFont="1" applyBorder="1" applyAlignment="1">
      <alignment horizontal="left" vertical="center" wrapText="1"/>
    </xf>
    <xf numFmtId="0" fontId="3" fillId="2" borderId="11" xfId="0" applyFont="1" applyFill="1" applyBorder="1" applyAlignment="1">
      <alignment horizontal="center" vertical="center" wrapText="1"/>
    </xf>
    <xf numFmtId="0" fontId="1" fillId="0" borderId="5" xfId="0" applyFont="1" applyBorder="1" applyAlignment="1">
      <alignment horizontal="left" vertical="center" wrapText="1"/>
    </xf>
    <xf numFmtId="0" fontId="1" fillId="0" borderId="6" xfId="0" applyFont="1" applyBorder="1" applyAlignment="1">
      <alignment horizontal="left" vertical="center" wrapText="1"/>
    </xf>
    <xf numFmtId="0" fontId="2" fillId="0" borderId="1" xfId="0" applyFont="1" applyBorder="1" applyAlignment="1">
      <alignment horizontal="left" vertical="center" wrapText="1"/>
    </xf>
    <xf numFmtId="14" fontId="2" fillId="2" borderId="1" xfId="0" applyNumberFormat="1" applyFont="1" applyFill="1" applyBorder="1" applyAlignment="1">
      <alignment horizontal="center" vertical="center" wrapText="1"/>
    </xf>
    <xf numFmtId="0" fontId="4" fillId="0" borderId="0" xfId="0" applyFont="1" applyAlignment="1">
      <alignment vertical="center" wrapText="1"/>
    </xf>
    <xf numFmtId="0" fontId="3" fillId="3" borderId="0" xfId="0" applyFont="1" applyFill="1" applyAlignment="1">
      <alignment vertical="center" wrapText="1"/>
    </xf>
    <xf numFmtId="0" fontId="3" fillId="3" borderId="1" xfId="0" applyFont="1" applyFill="1" applyBorder="1" applyAlignment="1">
      <alignment horizontal="left" vertical="center" wrapText="1"/>
    </xf>
    <xf numFmtId="2" fontId="1" fillId="2" borderId="11" xfId="0" applyNumberFormat="1" applyFont="1" applyFill="1" applyBorder="1" applyAlignment="1">
      <alignment horizontal="center" vertical="center" wrapText="1"/>
    </xf>
    <xf numFmtId="2" fontId="1" fillId="2" borderId="1" xfId="0" applyNumberFormat="1" applyFont="1" applyFill="1" applyBorder="1" applyAlignment="1">
      <alignment horizontal="center" vertical="center" wrapText="1"/>
    </xf>
    <xf numFmtId="2" fontId="1" fillId="2" borderId="7" xfId="0" applyNumberFormat="1" applyFont="1" applyFill="1" applyBorder="1" applyAlignment="1">
      <alignment horizontal="center" vertical="center" wrapText="1"/>
    </xf>
    <xf numFmtId="0" fontId="3" fillId="3" borderId="14" xfId="0" applyFont="1" applyFill="1" applyBorder="1" applyAlignment="1">
      <alignment horizontal="left" vertical="center" wrapText="1"/>
    </xf>
    <xf numFmtId="0" fontId="3" fillId="3" borderId="14" xfId="0" applyFont="1" applyFill="1" applyBorder="1" applyAlignment="1">
      <alignment horizontal="center" vertical="center" wrapText="1"/>
    </xf>
    <xf numFmtId="0" fontId="2" fillId="0" borderId="14" xfId="0" applyFont="1" applyBorder="1" applyAlignment="1">
      <alignment horizontal="left" vertical="center" wrapText="1"/>
    </xf>
    <xf numFmtId="0" fontId="2" fillId="0" borderId="14" xfId="0" applyFont="1" applyBorder="1" applyAlignment="1">
      <alignment horizontal="center" vertical="center" wrapText="1"/>
    </xf>
    <xf numFmtId="0" fontId="2" fillId="3" borderId="15" xfId="0" applyFont="1" applyFill="1" applyBorder="1" applyAlignment="1">
      <alignment horizontal="left" vertical="center" wrapText="1"/>
    </xf>
    <xf numFmtId="0" fontId="2" fillId="3" borderId="15" xfId="0" applyFont="1" applyFill="1" applyBorder="1" applyAlignment="1">
      <alignment horizontal="center" vertical="center" wrapText="1"/>
    </xf>
    <xf numFmtId="0" fontId="3" fillId="3" borderId="16" xfId="0" applyFont="1" applyFill="1" applyBorder="1" applyAlignment="1">
      <alignment vertical="center" wrapText="1"/>
    </xf>
    <xf numFmtId="0" fontId="2" fillId="0" borderId="17"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2" xfId="0" applyFont="1" applyBorder="1" applyAlignment="1">
      <alignment horizontal="center" vertical="center" wrapText="1"/>
    </xf>
    <xf numFmtId="0" fontId="2" fillId="3" borderId="23" xfId="0" applyFont="1" applyFill="1" applyBorder="1" applyAlignment="1">
      <alignment horizontal="center" vertical="center" wrapText="1"/>
    </xf>
    <xf numFmtId="0" fontId="3" fillId="3" borderId="20" xfId="0" applyFont="1" applyFill="1" applyBorder="1" applyAlignment="1">
      <alignment horizontal="center" vertical="center" wrapText="1"/>
    </xf>
    <xf numFmtId="0" fontId="3" fillId="3" borderId="20" xfId="1" applyFill="1" applyBorder="1" applyAlignment="1">
      <alignment horizontal="center" wrapText="1"/>
    </xf>
    <xf numFmtId="0" fontId="3" fillId="3" borderId="22" xfId="0" applyFont="1" applyFill="1" applyBorder="1" applyAlignment="1">
      <alignment horizontal="center" vertical="center" wrapText="1"/>
    </xf>
    <xf numFmtId="0" fontId="3" fillId="0" borderId="24" xfId="0" applyFont="1" applyBorder="1" applyAlignment="1">
      <alignment vertical="center" wrapText="1"/>
    </xf>
    <xf numFmtId="0" fontId="3" fillId="5" borderId="1" xfId="0" applyFont="1" applyFill="1" applyBorder="1" applyAlignment="1">
      <alignment horizontal="center" vertical="center" wrapText="1"/>
    </xf>
    <xf numFmtId="0" fontId="3" fillId="5" borderId="14"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33" xfId="0" applyFont="1" applyFill="1" applyBorder="1" applyAlignment="1">
      <alignment horizontal="center" vertical="center" wrapText="1"/>
    </xf>
    <xf numFmtId="0" fontId="0" fillId="0" borderId="0" xfId="0" applyAlignment="1">
      <alignment horizontal="right"/>
    </xf>
    <xf numFmtId="0" fontId="7" fillId="0" borderId="0" xfId="0" applyFont="1"/>
    <xf numFmtId="0" fontId="5" fillId="4" borderId="0" xfId="0" applyFont="1" applyFill="1"/>
    <xf numFmtId="0" fontId="5" fillId="4" borderId="0" xfId="0" applyFont="1" applyFill="1" applyAlignment="1">
      <alignment horizontal="right"/>
    </xf>
    <xf numFmtId="0" fontId="5" fillId="4" borderId="0" xfId="0" applyFont="1" applyFill="1" applyAlignment="1">
      <alignment horizontal="center"/>
    </xf>
    <xf numFmtId="0" fontId="5" fillId="0" borderId="0" xfId="0" applyFont="1"/>
    <xf numFmtId="0" fontId="5" fillId="0" borderId="0" xfId="0" applyFont="1" applyAlignment="1">
      <alignment horizontal="right"/>
    </xf>
    <xf numFmtId="0" fontId="5" fillId="0" borderId="0" xfId="0" applyFont="1" applyAlignment="1">
      <alignment horizontal="center"/>
    </xf>
    <xf numFmtId="0" fontId="4" fillId="0" borderId="0" xfId="0" applyFont="1" applyAlignment="1">
      <alignment horizontal="left" vertical="center" wrapText="1"/>
    </xf>
    <xf numFmtId="0" fontId="3" fillId="0" borderId="0" xfId="0" applyFont="1" applyAlignment="1">
      <alignment horizontal="left" vertical="center" wrapText="1"/>
    </xf>
    <xf numFmtId="0" fontId="4" fillId="0" borderId="0" xfId="0" applyFont="1" applyAlignment="1">
      <alignment horizontal="center" vertical="center" wrapText="1"/>
    </xf>
    <xf numFmtId="0" fontId="2" fillId="0" borderId="8" xfId="0" applyFont="1" applyBorder="1" applyAlignment="1">
      <alignment horizontal="center" vertical="center" wrapText="1"/>
    </xf>
    <xf numFmtId="0" fontId="2" fillId="0" borderId="34" xfId="0" applyFont="1" applyBorder="1" applyAlignment="1">
      <alignment horizontal="center" vertical="center" wrapText="1"/>
    </xf>
    <xf numFmtId="2" fontId="1" fillId="2" borderId="35" xfId="0" applyNumberFormat="1" applyFont="1" applyFill="1" applyBorder="1" applyAlignment="1">
      <alignment horizontal="center" vertical="center" wrapText="1"/>
    </xf>
    <xf numFmtId="2" fontId="1" fillId="2" borderId="4" xfId="0" applyNumberFormat="1" applyFont="1" applyFill="1" applyBorder="1" applyAlignment="1">
      <alignment horizontal="center" vertical="center" wrapText="1"/>
    </xf>
    <xf numFmtId="2" fontId="1" fillId="2" borderId="9" xfId="0" applyNumberFormat="1" applyFont="1" applyFill="1" applyBorder="1" applyAlignment="1">
      <alignment horizontal="center" vertical="center" wrapText="1"/>
    </xf>
    <xf numFmtId="0" fontId="4" fillId="0" borderId="25" xfId="0" applyFont="1" applyBorder="1" applyAlignment="1">
      <alignment vertical="center" wrapText="1"/>
    </xf>
    <xf numFmtId="0" fontId="4" fillId="0" borderId="28" xfId="0" applyFont="1" applyBorder="1" applyAlignment="1">
      <alignment vertical="center" wrapText="1"/>
    </xf>
    <xf numFmtId="0" fontId="3" fillId="0" borderId="0" xfId="0" applyFont="1" applyAlignment="1">
      <alignment horizontal="left" vertical="top" wrapText="1"/>
    </xf>
    <xf numFmtId="0" fontId="0" fillId="0" borderId="0" xfId="0" applyAlignment="1">
      <alignment horizontal="left" vertical="top"/>
    </xf>
    <xf numFmtId="0" fontId="3" fillId="4" borderId="31" xfId="0" applyFont="1" applyFill="1" applyBorder="1" applyAlignment="1">
      <alignment horizontal="center" vertical="center" wrapText="1"/>
    </xf>
    <xf numFmtId="0" fontId="4" fillId="6" borderId="15" xfId="0" applyFont="1" applyFill="1" applyBorder="1" applyAlignment="1">
      <alignment vertical="center" wrapText="1"/>
    </xf>
    <xf numFmtId="0" fontId="4" fillId="6" borderId="23" xfId="0" applyFont="1" applyFill="1" applyBorder="1" applyAlignment="1">
      <alignment vertical="center" wrapText="1"/>
    </xf>
    <xf numFmtId="0" fontId="4" fillId="6" borderId="16" xfId="0" applyFont="1" applyFill="1" applyBorder="1" applyAlignment="1">
      <alignment vertical="center" wrapText="1"/>
    </xf>
    <xf numFmtId="0" fontId="0" fillId="6" borderId="1" xfId="0" applyFill="1" applyBorder="1" applyAlignment="1">
      <alignment horizontal="left" wrapText="1"/>
    </xf>
    <xf numFmtId="0" fontId="0" fillId="6" borderId="20" xfId="0" applyFill="1" applyBorder="1" applyAlignment="1">
      <alignment horizontal="center" wrapText="1"/>
    </xf>
    <xf numFmtId="0" fontId="3" fillId="7" borderId="1" xfId="0" applyFont="1" applyFill="1" applyBorder="1" applyAlignment="1">
      <alignment horizontal="center" vertical="center" wrapText="1"/>
    </xf>
    <xf numFmtId="0" fontId="3" fillId="6" borderId="0" xfId="0" applyFont="1" applyFill="1" applyAlignment="1">
      <alignment vertical="center" wrapText="1"/>
    </xf>
    <xf numFmtId="0" fontId="0" fillId="6" borderId="36" xfId="0" applyFill="1" applyBorder="1" applyAlignment="1">
      <alignment horizontal="left" wrapText="1"/>
    </xf>
    <xf numFmtId="0" fontId="0" fillId="6" borderId="37" xfId="0" applyFill="1" applyBorder="1" applyAlignment="1">
      <alignment horizontal="center" wrapText="1"/>
    </xf>
    <xf numFmtId="0" fontId="3" fillId="7" borderId="36" xfId="0" applyFont="1" applyFill="1" applyBorder="1" applyAlignment="1">
      <alignment horizontal="center" vertical="center" wrapText="1"/>
    </xf>
    <xf numFmtId="0" fontId="3" fillId="6" borderId="38" xfId="0" applyFont="1" applyFill="1" applyBorder="1" applyAlignment="1">
      <alignment vertical="center" wrapText="1"/>
    </xf>
    <xf numFmtId="164" fontId="3" fillId="5" borderId="1" xfId="0" applyNumberFormat="1" applyFont="1" applyFill="1" applyBorder="1" applyAlignment="1">
      <alignment horizontal="center" vertical="center" wrapText="1"/>
    </xf>
    <xf numFmtId="164" fontId="3" fillId="7" borderId="1" xfId="0" applyNumberFormat="1"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6" borderId="36" xfId="0" applyFont="1" applyFill="1" applyBorder="1" applyAlignment="1">
      <alignment horizontal="center" vertical="center" wrapText="1"/>
    </xf>
    <xf numFmtId="14" fontId="2" fillId="3" borderId="15" xfId="0" applyNumberFormat="1" applyFont="1" applyFill="1" applyBorder="1" applyAlignment="1">
      <alignment horizontal="center" vertical="center" wrapText="1"/>
    </xf>
    <xf numFmtId="0" fontId="9" fillId="5" borderId="14" xfId="0" applyFont="1" applyFill="1" applyBorder="1" applyAlignment="1">
      <alignment vertical="center"/>
    </xf>
    <xf numFmtId="0" fontId="9" fillId="5" borderId="39" xfId="0" applyFont="1" applyFill="1" applyBorder="1" applyAlignment="1">
      <alignment vertical="center"/>
    </xf>
    <xf numFmtId="0" fontId="9" fillId="7" borderId="1" xfId="0" applyFont="1" applyFill="1" applyBorder="1" applyAlignment="1">
      <alignment horizontal="left" vertical="top"/>
    </xf>
    <xf numFmtId="0" fontId="2" fillId="0" borderId="40" xfId="0" applyFont="1" applyBorder="1" applyAlignment="1">
      <alignment horizontal="center" vertical="center" wrapText="1"/>
    </xf>
    <xf numFmtId="14" fontId="2" fillId="2" borderId="39" xfId="0" applyNumberFormat="1" applyFont="1" applyFill="1" applyBorder="1" applyAlignment="1">
      <alignment horizontal="center" vertical="center" wrapText="1"/>
    </xf>
    <xf numFmtId="2" fontId="3" fillId="2" borderId="7" xfId="0" applyNumberFormat="1" applyFont="1" applyFill="1" applyBorder="1" applyAlignment="1">
      <alignment horizontal="center" vertical="center" wrapText="1"/>
    </xf>
    <xf numFmtId="0" fontId="5" fillId="0" borderId="0" xfId="0" applyFont="1" applyAlignment="1">
      <alignment horizontal="left" vertical="top" wrapText="1"/>
    </xf>
    <xf numFmtId="0" fontId="3" fillId="4" borderId="26" xfId="0" applyFont="1" applyFill="1" applyBorder="1" applyAlignment="1">
      <alignment horizontal="center" vertical="center" wrapText="1"/>
    </xf>
    <xf numFmtId="0" fontId="3" fillId="4" borderId="27" xfId="0" applyFont="1" applyFill="1" applyBorder="1" applyAlignment="1">
      <alignment horizontal="center" vertical="center" wrapText="1"/>
    </xf>
    <xf numFmtId="0" fontId="3" fillId="4" borderId="29" xfId="0" applyFont="1" applyFill="1" applyBorder="1" applyAlignment="1">
      <alignment horizontal="center" vertical="center" wrapText="1"/>
    </xf>
    <xf numFmtId="0" fontId="3" fillId="4" borderId="30" xfId="0" applyFont="1" applyFill="1" applyBorder="1" applyAlignment="1">
      <alignment horizontal="center" vertical="center" wrapText="1"/>
    </xf>
    <xf numFmtId="0" fontId="4" fillId="0" borderId="28"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30" xfId="0" applyFont="1" applyBorder="1" applyAlignment="1">
      <alignment horizontal="center" vertical="center" wrapText="1"/>
    </xf>
  </cellXfs>
  <cellStyles count="3">
    <cellStyle name="Excel Built-in Normal" xfId="2" xr:uid="{3590EFFB-CB5B-4E8B-950A-1EF572639ACF}"/>
    <cellStyle name="Normal" xfId="0" builtinId="0"/>
    <cellStyle name="Normal 2" xfId="1" xr:uid="{00000000-0005-0000-0000-000001000000}"/>
  </cellStyles>
  <dxfs count="0"/>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openxmlformats.org/officeDocument/2006/relationships/customXml" Target="../customXml/item5.xml"/><Relationship Id="rId3" Type="http://schemas.openxmlformats.org/officeDocument/2006/relationships/externalLink" Target="externalLinks/externalLink2.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3.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file:///\\mjca-file\Data\28%20SITE%20FOLDERS\SIG_CW\1392%20%20Main%20PM\5%20TECHNICAL%20internal%20only\Annual%20returns%20monitoring%20data\2023%20data\Lab%20results%20in%20Excel\SI%20Green%20-%20Cwmrhydyceirw%20Quarry%20-%20Surface%20water%20monitoring%20results%20-%20Annual%20-%202023.xlsx" TargetMode="External"/><Relationship Id="rId2" Type="http://schemas.microsoft.com/office/2019/04/relationships/externalLinkLongPath" Target="file:///\\mjca-file\Data\28%20SITE%20FOLDERS\SIG_CW\1392%20%20Main%20PM\5%20TECHNICAL%20internal%20only\Annual%20returns%20monitoring%20data\2023%20data\Lab%20results%20in%20Excel\SI%20Green%20-%20Cwmrhydyceirw%20Quarry%20-%20Surface%20water%20monitoring%20results%20-%20Annual%20-%202023.xlsx?3C1AEF38" TargetMode="External"/><Relationship Id="rId1" Type="http://schemas.openxmlformats.org/officeDocument/2006/relationships/externalLinkPath" Target="file:///\\3C1AEF38\SI%20Green%20-%20Cwmrhydyceirw%20Quarry%20-%20Surface%20water%20monitoring%20results%20-%20Annual%20-%202023.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F:\28%20SITE%20FOLDERS\SIG_CW\1392%20%20Main%20PM\5%20TECHNICAL%20internal%20only\Annual%20returns%20monitoring%20data\2023%20data\Lab%20results%20in%20Excel\Compiled%20SW%202023.xlsx" TargetMode="External"/><Relationship Id="rId1" Type="http://schemas.openxmlformats.org/officeDocument/2006/relationships/externalLinkPath" Target="file:///\\mjca-file\Data\28%20SITE%20FOLDERS\SIG_CW\1392%20%20Main%20PM\5%20TECHNICAL%20internal%20only\Annual%20returns%20monitoring%20data\2023%20data\Lab%20results%20in%20Excel\Compiled%20SW%202023.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F:\28%20SITE%20FOLDERS\SIG_CW\1392%20%20Main%20PM\5%20TECHNICAL%20internal%20only\Annual%20returns%20monitoring%20data\2023%20data\Lab%20results%20in%20Excel\Compiled%20SW%202022%20JAD.xlsx" TargetMode="External"/><Relationship Id="rId1" Type="http://schemas.openxmlformats.org/officeDocument/2006/relationships/externalLinkPath" Target="file:///\\mjca-file\Data\28%20SITE%20FOLDERS\SIG_CW\1392%20%20Main%20PM\5%20TECHNICAL%20internal%20only\Annual%20returns%20monitoring%20data\2023%20data\Lab%20results%20in%20Excel\Compiled%20SW%202022%20JAD.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Surface water - QTR 1"/>
      <sheetName val="Surface water discharge - QTR 1"/>
      <sheetName val="Surface water - QTR 2"/>
      <sheetName val="Surface water discharge - QTR 2"/>
      <sheetName val="Surface water - QTR 3"/>
      <sheetName val="Surface water discharge - QTR 3"/>
      <sheetName val="Surface water - QTR 4"/>
      <sheetName val="Surface water discharge - QTR 4"/>
      <sheetName val="Internal --&gt;"/>
      <sheetName val="Compiled results"/>
      <sheetName val="CWMS02"/>
      <sheetName val="CWMS02 formatted"/>
      <sheetName val="CWMS05"/>
      <sheetName val="CWMS05 formatted"/>
    </sheetNames>
    <sheetDataSet>
      <sheetData sheetId="0">
        <row r="14">
          <cell r="E14">
            <v>81.2</v>
          </cell>
        </row>
        <row r="15">
          <cell r="E15">
            <v>7.8</v>
          </cell>
        </row>
        <row r="16">
          <cell r="E16">
            <v>8.0000000000000002E-3</v>
          </cell>
        </row>
        <row r="17">
          <cell r="E17">
            <v>27.5</v>
          </cell>
        </row>
        <row r="18">
          <cell r="E18" t="str">
            <v>&lt;0.11</v>
          </cell>
        </row>
        <row r="19">
          <cell r="E19" t="str">
            <v>&lt;1.5</v>
          </cell>
        </row>
        <row r="20">
          <cell r="E20" t="str">
            <v>&lt;0.05</v>
          </cell>
        </row>
        <row r="21">
          <cell r="E21" t="str">
            <v>&lt;0.05</v>
          </cell>
        </row>
        <row r="24">
          <cell r="E24">
            <v>14</v>
          </cell>
        </row>
        <row r="25">
          <cell r="E25">
            <v>7.2</v>
          </cell>
        </row>
        <row r="26">
          <cell r="E26">
            <v>0.28000000000000003</v>
          </cell>
        </row>
        <row r="27">
          <cell r="E27">
            <v>87.1</v>
          </cell>
        </row>
        <row r="28">
          <cell r="E28" t="str">
            <v>&lt;0.11</v>
          </cell>
        </row>
        <row r="29">
          <cell r="E29" t="str">
            <v>&lt;1.5</v>
          </cell>
        </row>
        <row r="30">
          <cell r="E30" t="str">
            <v>&lt;0.05</v>
          </cell>
        </row>
        <row r="31">
          <cell r="E31" t="str">
            <v>&lt;0.05</v>
          </cell>
        </row>
        <row r="34">
          <cell r="E34">
            <v>10.8</v>
          </cell>
        </row>
        <row r="35">
          <cell r="E35">
            <v>7.7</v>
          </cell>
        </row>
        <row r="36">
          <cell r="E36">
            <v>0.57599999999999996</v>
          </cell>
        </row>
        <row r="37">
          <cell r="E37">
            <v>107</v>
          </cell>
        </row>
        <row r="38">
          <cell r="E38" t="str">
            <v>&lt;0.11</v>
          </cell>
        </row>
        <row r="39">
          <cell r="E39" t="str">
            <v>&lt;1.5</v>
          </cell>
        </row>
        <row r="40">
          <cell r="E40" t="str">
            <v>&lt;0.05</v>
          </cell>
        </row>
        <row r="41">
          <cell r="E41" t="str">
            <v>&lt;0.05</v>
          </cell>
        </row>
      </sheetData>
      <sheetData sheetId="1"/>
      <sheetData sheetId="2">
        <row r="14">
          <cell r="E14">
            <v>30.4</v>
          </cell>
        </row>
        <row r="15">
          <cell r="E15">
            <v>7.5</v>
          </cell>
        </row>
        <row r="16">
          <cell r="E16">
            <v>0.21</v>
          </cell>
        </row>
        <row r="17">
          <cell r="E17">
            <v>43.8</v>
          </cell>
        </row>
        <row r="18">
          <cell r="E18" t="str">
            <v>&lt;0.11</v>
          </cell>
        </row>
        <row r="19">
          <cell r="E19" t="str">
            <v>&lt;1.5</v>
          </cell>
        </row>
        <row r="20">
          <cell r="E20" t="str">
            <v>&lt;0.05</v>
          </cell>
        </row>
        <row r="21">
          <cell r="E21" t="str">
            <v>&lt;0.05</v>
          </cell>
        </row>
        <row r="24">
          <cell r="E24">
            <v>9.1999999999999993</v>
          </cell>
        </row>
        <row r="25">
          <cell r="E25">
            <v>7.4</v>
          </cell>
        </row>
        <row r="26">
          <cell r="E26">
            <v>0.20200000000000001</v>
          </cell>
        </row>
        <row r="27">
          <cell r="E27">
            <v>63.2</v>
          </cell>
        </row>
        <row r="28">
          <cell r="E28" t="str">
            <v>&lt;0.11</v>
          </cell>
        </row>
        <row r="29">
          <cell r="E29" t="str">
            <v>&lt;1.5</v>
          </cell>
        </row>
        <row r="30">
          <cell r="E30" t="str">
            <v>&lt;0.05</v>
          </cell>
        </row>
        <row r="31">
          <cell r="E31" t="str">
            <v>&lt;0.05</v>
          </cell>
        </row>
        <row r="34">
          <cell r="E34">
            <v>11.2</v>
          </cell>
        </row>
        <row r="35">
          <cell r="E35">
            <v>7.7</v>
          </cell>
        </row>
        <row r="36">
          <cell r="E36">
            <v>0.56799999999999995</v>
          </cell>
        </row>
        <row r="37">
          <cell r="E37">
            <v>64.400000000000006</v>
          </cell>
        </row>
        <row r="38">
          <cell r="E38" t="str">
            <v>&lt;0.11</v>
          </cell>
        </row>
        <row r="39">
          <cell r="E39" t="str">
            <v>&lt;1.5</v>
          </cell>
        </row>
        <row r="40">
          <cell r="E40" t="str">
            <v>&lt;0.05</v>
          </cell>
        </row>
        <row r="41">
          <cell r="E41" t="str">
            <v>&lt;0.05</v>
          </cell>
        </row>
      </sheetData>
      <sheetData sheetId="3"/>
      <sheetData sheetId="4">
        <row r="14">
          <cell r="E14">
            <v>56.4</v>
          </cell>
        </row>
        <row r="15">
          <cell r="E15">
            <v>8.3000000000000007</v>
          </cell>
        </row>
        <row r="16">
          <cell r="E16">
            <v>0.30299999999999999</v>
          </cell>
        </row>
        <row r="17">
          <cell r="E17">
            <v>60.3</v>
          </cell>
        </row>
        <row r="18">
          <cell r="E18" t="str">
            <v>&lt;0.11</v>
          </cell>
        </row>
        <row r="19">
          <cell r="E19" t="str">
            <v>&lt;1.5</v>
          </cell>
        </row>
        <row r="20">
          <cell r="E20" t="str">
            <v>&lt;0.05</v>
          </cell>
        </row>
        <row r="21">
          <cell r="E21" t="str">
            <v>&lt;0.05</v>
          </cell>
        </row>
        <row r="24">
          <cell r="E24">
            <v>49.6</v>
          </cell>
        </row>
        <row r="25">
          <cell r="E25">
            <v>6.7</v>
          </cell>
        </row>
        <row r="26">
          <cell r="E26">
            <v>7.6219999999999999</v>
          </cell>
        </row>
        <row r="27">
          <cell r="E27">
            <v>52.4</v>
          </cell>
        </row>
        <row r="28">
          <cell r="E28" t="str">
            <v>&lt;0.11</v>
          </cell>
        </row>
        <row r="29">
          <cell r="E29" t="str">
            <v>&lt;1.5</v>
          </cell>
        </row>
        <row r="30">
          <cell r="E30" t="str">
            <v>&lt;0.05</v>
          </cell>
        </row>
        <row r="31">
          <cell r="E31" t="str">
            <v>&lt;0.05</v>
          </cell>
        </row>
        <row r="37">
          <cell r="E37">
            <v>37.200000000000003</v>
          </cell>
        </row>
        <row r="38">
          <cell r="E38">
            <v>7.7</v>
          </cell>
        </row>
        <row r="39">
          <cell r="E39">
            <v>0.10100000000000001</v>
          </cell>
        </row>
        <row r="40">
          <cell r="E40">
            <v>22.8</v>
          </cell>
        </row>
        <row r="41">
          <cell r="E41" t="str">
            <v>&lt;0.11</v>
          </cell>
        </row>
        <row r="42">
          <cell r="E42" t="str">
            <v>&lt;1.5</v>
          </cell>
        </row>
        <row r="43">
          <cell r="E43" t="str">
            <v>&lt;0.05</v>
          </cell>
        </row>
        <row r="44">
          <cell r="E44" t="str">
            <v>-</v>
          </cell>
        </row>
        <row r="46">
          <cell r="D46">
            <v>9</v>
          </cell>
          <cell r="E46">
            <v>7.9</v>
          </cell>
          <cell r="F46">
            <v>9</v>
          </cell>
          <cell r="G46">
            <v>8</v>
          </cell>
        </row>
        <row r="47">
          <cell r="D47">
            <v>8.6999999999999993</v>
          </cell>
          <cell r="E47">
            <v>8.3000000000000007</v>
          </cell>
          <cell r="F47">
            <v>8.6999999999999993</v>
          </cell>
          <cell r="G47">
            <v>8.5</v>
          </cell>
        </row>
        <row r="48">
          <cell r="D48">
            <v>366</v>
          </cell>
          <cell r="E48">
            <v>542</v>
          </cell>
          <cell r="F48">
            <v>391</v>
          </cell>
          <cell r="G48">
            <v>380</v>
          </cell>
        </row>
        <row r="49">
          <cell r="D49">
            <v>1.6</v>
          </cell>
          <cell r="E49">
            <v>56.4</v>
          </cell>
          <cell r="F49">
            <v>24</v>
          </cell>
          <cell r="G49">
            <v>134</v>
          </cell>
        </row>
        <row r="50">
          <cell r="D50">
            <v>8.0000000000000002E-3</v>
          </cell>
          <cell r="E50">
            <v>0.30299999999999999</v>
          </cell>
          <cell r="F50">
            <v>8.0000000000000002E-3</v>
          </cell>
          <cell r="G50">
            <v>3.9E-2</v>
          </cell>
        </row>
        <row r="51">
          <cell r="D51">
            <v>6.2</v>
          </cell>
          <cell r="E51">
            <v>15.7</v>
          </cell>
          <cell r="F51">
            <v>6.9</v>
          </cell>
          <cell r="G51">
            <v>9</v>
          </cell>
        </row>
        <row r="52">
          <cell r="D52">
            <v>14</v>
          </cell>
          <cell r="E52">
            <v>14</v>
          </cell>
          <cell r="F52">
            <v>7</v>
          </cell>
          <cell r="G52">
            <v>9</v>
          </cell>
        </row>
        <row r="53">
          <cell r="D53">
            <v>46.5</v>
          </cell>
          <cell r="E53">
            <v>60.3</v>
          </cell>
          <cell r="F53">
            <v>48.6</v>
          </cell>
          <cell r="G53">
            <v>44</v>
          </cell>
        </row>
        <row r="55">
          <cell r="D55">
            <v>112</v>
          </cell>
          <cell r="E55">
            <v>202</v>
          </cell>
          <cell r="F55">
            <v>126</v>
          </cell>
          <cell r="G55">
            <v>137</v>
          </cell>
        </row>
        <row r="56">
          <cell r="D56">
            <v>28.5</v>
          </cell>
          <cell r="E56">
            <v>46</v>
          </cell>
          <cell r="F56">
            <v>26.7</v>
          </cell>
          <cell r="G56">
            <v>25.1</v>
          </cell>
        </row>
        <row r="57">
          <cell r="D57">
            <v>41.9</v>
          </cell>
          <cell r="E57">
            <v>71</v>
          </cell>
          <cell r="F57">
            <v>57.8</v>
          </cell>
          <cell r="G57">
            <v>59</v>
          </cell>
        </row>
        <row r="58">
          <cell r="D58">
            <v>25.7</v>
          </cell>
          <cell r="E58">
            <v>17.5</v>
          </cell>
          <cell r="F58">
            <v>23.5</v>
          </cell>
          <cell r="G58">
            <v>22.2</v>
          </cell>
        </row>
        <row r="59">
          <cell r="D59">
            <v>1.8</v>
          </cell>
          <cell r="E59">
            <v>11.5</v>
          </cell>
          <cell r="F59">
            <v>2.2000000000000002</v>
          </cell>
          <cell r="G59">
            <v>3</v>
          </cell>
        </row>
        <row r="60">
          <cell r="D60">
            <v>4.9000000000000004</v>
          </cell>
          <cell r="E60">
            <v>11.1</v>
          </cell>
          <cell r="F60">
            <v>6.6</v>
          </cell>
          <cell r="G60">
            <v>6.1</v>
          </cell>
        </row>
        <row r="61">
          <cell r="D61">
            <v>77.8</v>
          </cell>
          <cell r="E61">
            <v>78.2</v>
          </cell>
          <cell r="F61">
            <v>105</v>
          </cell>
          <cell r="G61">
            <v>110</v>
          </cell>
        </row>
        <row r="62">
          <cell r="D62">
            <v>7.4</v>
          </cell>
          <cell r="E62">
            <v>24.1</v>
          </cell>
          <cell r="F62">
            <v>12.9</v>
          </cell>
          <cell r="G62">
            <v>14.1</v>
          </cell>
        </row>
        <row r="63">
          <cell r="D63" t="str">
            <v>&lt;0.11</v>
          </cell>
          <cell r="E63" t="str">
            <v>&lt;0.11</v>
          </cell>
          <cell r="F63" t="str">
            <v>&lt;0.11</v>
          </cell>
          <cell r="G63" t="str">
            <v>&lt;0.11</v>
          </cell>
        </row>
        <row r="64">
          <cell r="D64" t="str">
            <v>&lt;0.05</v>
          </cell>
          <cell r="E64" t="str">
            <v>&lt;0.05</v>
          </cell>
          <cell r="F64" t="str">
            <v>&lt;0.05</v>
          </cell>
          <cell r="G64" t="str">
            <v>&lt;0.05</v>
          </cell>
        </row>
        <row r="65">
          <cell r="D65" t="str">
            <v>&lt;1.0</v>
          </cell>
          <cell r="E65" t="str">
            <v>&lt;1.0</v>
          </cell>
          <cell r="F65">
            <v>5.0999999999999996</v>
          </cell>
          <cell r="G65">
            <v>5.8</v>
          </cell>
        </row>
        <row r="66">
          <cell r="D66">
            <v>26.2</v>
          </cell>
          <cell r="E66">
            <v>29.6</v>
          </cell>
          <cell r="F66">
            <v>44.1</v>
          </cell>
          <cell r="G66">
            <v>36.9</v>
          </cell>
        </row>
        <row r="67">
          <cell r="D67">
            <v>4.9000000000000004</v>
          </cell>
          <cell r="E67" t="str">
            <v>&lt;4.1</v>
          </cell>
          <cell r="F67">
            <v>4.5</v>
          </cell>
          <cell r="G67" t="str">
            <v>&lt;4.1</v>
          </cell>
        </row>
        <row r="68">
          <cell r="D68" t="str">
            <v>&lt;1.5</v>
          </cell>
          <cell r="E68" t="str">
            <v>&lt;1.5</v>
          </cell>
          <cell r="F68">
            <v>2.2999999999999998</v>
          </cell>
          <cell r="G68">
            <v>2</v>
          </cell>
        </row>
        <row r="69">
          <cell r="D69">
            <v>17.600000000000001</v>
          </cell>
          <cell r="E69">
            <v>18.8</v>
          </cell>
          <cell r="F69">
            <v>31.1</v>
          </cell>
          <cell r="G69">
            <v>20.6</v>
          </cell>
        </row>
        <row r="70">
          <cell r="D70" t="str">
            <v>&lt;0.05</v>
          </cell>
          <cell r="E70" t="str">
            <v>&lt;0.05</v>
          </cell>
          <cell r="F70" t="str">
            <v>&lt;0.05</v>
          </cell>
          <cell r="G70" t="str">
            <v>&lt;0.05</v>
          </cell>
        </row>
        <row r="71">
          <cell r="D71">
            <v>0.26</v>
          </cell>
          <cell r="E71" t="str">
            <v>&lt;0.20</v>
          </cell>
          <cell r="F71" t="str">
            <v>&lt;0.20</v>
          </cell>
          <cell r="G71" t="str">
            <v>&lt;0.20</v>
          </cell>
        </row>
        <row r="72">
          <cell r="D72" t="str">
            <v>&lt;0.01</v>
          </cell>
          <cell r="E72">
            <v>0.21</v>
          </cell>
          <cell r="F72" t="str">
            <v>&lt;0.01</v>
          </cell>
          <cell r="G72" t="str">
            <v>&lt;0.01</v>
          </cell>
        </row>
        <row r="73">
          <cell r="D73">
            <v>13.5</v>
          </cell>
          <cell r="E73">
            <v>23.2</v>
          </cell>
          <cell r="F73">
            <v>17.8</v>
          </cell>
          <cell r="G73">
            <v>18.8</v>
          </cell>
        </row>
        <row r="74">
          <cell r="D74">
            <v>1.44</v>
          </cell>
          <cell r="E74">
            <v>0.62</v>
          </cell>
          <cell r="F74">
            <v>1.26</v>
          </cell>
          <cell r="G74">
            <v>1.37</v>
          </cell>
        </row>
      </sheetData>
      <sheetData sheetId="5"/>
      <sheetData sheetId="6"/>
      <sheetData sheetId="7"/>
      <sheetData sheetId="8"/>
      <sheetData sheetId="9"/>
      <sheetData sheetId="10">
        <row r="104">
          <cell r="B104">
            <v>7.8</v>
          </cell>
          <cell r="C104">
            <v>359</v>
          </cell>
          <cell r="D104">
            <v>0.01</v>
          </cell>
          <cell r="E104">
            <v>27.5</v>
          </cell>
          <cell r="F104">
            <v>81.2</v>
          </cell>
          <cell r="G104">
            <v>9.8000000000000007</v>
          </cell>
          <cell r="H104">
            <v>29.5</v>
          </cell>
          <cell r="I104">
            <v>174</v>
          </cell>
          <cell r="J104">
            <v>0.86</v>
          </cell>
          <cell r="K104" t="str">
            <v>&lt;0.05</v>
          </cell>
          <cell r="L104" t="str">
            <v>&lt;0.01</v>
          </cell>
          <cell r="M104" t="str">
            <v>&lt;0.05</v>
          </cell>
          <cell r="N104" t="str">
            <v>&lt;0.05</v>
          </cell>
          <cell r="O104" t="str">
            <v>&lt;0.11</v>
          </cell>
          <cell r="P104" t="str">
            <v>&lt;1.5</v>
          </cell>
          <cell r="Q104">
            <v>49.9</v>
          </cell>
          <cell r="R104">
            <v>7</v>
          </cell>
          <cell r="S104">
            <v>7.8</v>
          </cell>
          <cell r="T104">
            <v>30.9</v>
          </cell>
          <cell r="U104">
            <v>40.299999999999997</v>
          </cell>
          <cell r="V104">
            <v>567</v>
          </cell>
          <cell r="W104">
            <v>5.7</v>
          </cell>
          <cell r="X104" t="str">
            <v>&lt;4.1</v>
          </cell>
          <cell r="Y104">
            <v>10.8</v>
          </cell>
          <cell r="Z104">
            <v>6.8</v>
          </cell>
          <cell r="AA104" t="str">
            <v>&lt;0.05</v>
          </cell>
        </row>
        <row r="105">
          <cell r="B105">
            <v>7.2</v>
          </cell>
          <cell r="C105">
            <v>730</v>
          </cell>
          <cell r="D105">
            <v>0.28000000000000003</v>
          </cell>
          <cell r="E105">
            <v>87.1</v>
          </cell>
          <cell r="F105">
            <v>14</v>
          </cell>
          <cell r="G105">
            <v>8.5</v>
          </cell>
          <cell r="H105">
            <v>28.9</v>
          </cell>
          <cell r="I105">
            <v>213</v>
          </cell>
          <cell r="J105">
            <v>0.82</v>
          </cell>
          <cell r="K105" t="str">
            <v>&lt;0.05</v>
          </cell>
          <cell r="L105">
            <v>0.09</v>
          </cell>
          <cell r="M105" t="str">
            <v>&lt;0.05</v>
          </cell>
          <cell r="N105" t="str">
            <v>&lt;0.05</v>
          </cell>
          <cell r="O105" t="str">
            <v>&lt;0.11</v>
          </cell>
          <cell r="P105" t="str">
            <v>&lt;1.5</v>
          </cell>
          <cell r="Q105">
            <v>102</v>
          </cell>
          <cell r="R105">
            <v>13</v>
          </cell>
          <cell r="S105">
            <v>17.5</v>
          </cell>
          <cell r="T105">
            <v>60.1</v>
          </cell>
          <cell r="U105">
            <v>50.8</v>
          </cell>
          <cell r="V105">
            <v>416</v>
          </cell>
          <cell r="W105">
            <v>5.3</v>
          </cell>
          <cell r="X105">
            <v>8.8000000000000007</v>
          </cell>
          <cell r="Y105">
            <v>14</v>
          </cell>
          <cell r="Z105">
            <v>5.6</v>
          </cell>
          <cell r="AA105" t="str">
            <v>&lt;0.05</v>
          </cell>
        </row>
        <row r="106">
          <cell r="B106">
            <v>7.7</v>
          </cell>
          <cell r="C106">
            <v>623</v>
          </cell>
          <cell r="D106">
            <v>0.74</v>
          </cell>
          <cell r="E106">
            <v>107</v>
          </cell>
          <cell r="F106">
            <v>10.8</v>
          </cell>
          <cell r="G106">
            <v>8.9</v>
          </cell>
          <cell r="H106">
            <v>16.399999999999999</v>
          </cell>
          <cell r="I106">
            <v>303</v>
          </cell>
          <cell r="J106">
            <v>0.54</v>
          </cell>
          <cell r="K106" t="str">
            <v>&lt;0.05</v>
          </cell>
          <cell r="L106" t="str">
            <v>&lt;0.01</v>
          </cell>
          <cell r="M106" t="str">
            <v>&lt;0.05</v>
          </cell>
          <cell r="N106" t="str">
            <v>&lt;0.05</v>
          </cell>
          <cell r="O106" t="str">
            <v>&lt;0.11</v>
          </cell>
          <cell r="P106" t="str">
            <v>&lt;1.5</v>
          </cell>
          <cell r="Q106">
            <v>83.6</v>
          </cell>
          <cell r="R106">
            <v>11.6</v>
          </cell>
          <cell r="S106">
            <v>15</v>
          </cell>
          <cell r="T106">
            <v>124</v>
          </cell>
          <cell r="U106">
            <v>48.1</v>
          </cell>
          <cell r="V106">
            <v>25.7</v>
          </cell>
          <cell r="W106">
            <v>2.6</v>
          </cell>
          <cell r="X106" t="str">
            <v>&lt;4.1</v>
          </cell>
          <cell r="Y106">
            <v>6</v>
          </cell>
          <cell r="Z106">
            <v>3.8</v>
          </cell>
          <cell r="AA106" t="str">
            <v>&lt;0.05</v>
          </cell>
        </row>
        <row r="107">
          <cell r="B107">
            <v>7.5</v>
          </cell>
          <cell r="C107">
            <v>570</v>
          </cell>
          <cell r="D107">
            <v>0.21</v>
          </cell>
          <cell r="E107">
            <v>43.8</v>
          </cell>
          <cell r="F107">
            <v>30.4</v>
          </cell>
          <cell r="G107">
            <v>9</v>
          </cell>
          <cell r="H107">
            <v>4.9000000000000004</v>
          </cell>
          <cell r="I107">
            <v>245</v>
          </cell>
          <cell r="J107">
            <v>2.52</v>
          </cell>
          <cell r="K107" t="str">
            <v>&lt;0.05</v>
          </cell>
          <cell r="L107">
            <v>1.4999999999999999E-2</v>
          </cell>
          <cell r="M107" t="str">
            <v>&lt;0.05</v>
          </cell>
          <cell r="N107" t="str">
            <v>&lt;0.05</v>
          </cell>
          <cell r="O107" t="str">
            <v>&lt;0.11</v>
          </cell>
          <cell r="P107" t="str">
            <v>&lt;1.5</v>
          </cell>
          <cell r="Q107">
            <v>72.900000000000006</v>
          </cell>
          <cell r="R107">
            <v>9</v>
          </cell>
          <cell r="S107">
            <v>11.2</v>
          </cell>
          <cell r="T107">
            <v>136</v>
          </cell>
          <cell r="U107">
            <v>57.5</v>
          </cell>
          <cell r="V107">
            <v>26.3</v>
          </cell>
          <cell r="W107">
            <v>8</v>
          </cell>
          <cell r="X107" t="str">
            <v>&lt;4.1</v>
          </cell>
          <cell r="Y107">
            <v>3</v>
          </cell>
          <cell r="Z107">
            <v>3.5</v>
          </cell>
          <cell r="AA107" t="str">
            <v>&lt;0.05</v>
          </cell>
        </row>
        <row r="108">
          <cell r="B108">
            <v>7.4</v>
          </cell>
          <cell r="C108">
            <v>680</v>
          </cell>
          <cell r="D108">
            <v>0.26</v>
          </cell>
          <cell r="E108">
            <v>63.2</v>
          </cell>
          <cell r="F108">
            <v>9.1999999999999993</v>
          </cell>
          <cell r="G108">
            <v>11.2</v>
          </cell>
          <cell r="H108">
            <v>37.299999999999997</v>
          </cell>
          <cell r="I108">
            <v>233</v>
          </cell>
          <cell r="J108">
            <v>1.5</v>
          </cell>
          <cell r="K108" t="str">
            <v>&lt;0.05</v>
          </cell>
          <cell r="L108">
            <v>0.28000000000000003</v>
          </cell>
          <cell r="M108" t="str">
            <v>&lt;0.05</v>
          </cell>
          <cell r="N108" t="str">
            <v>&lt;0.05</v>
          </cell>
          <cell r="O108" t="str">
            <v>&lt;0.11</v>
          </cell>
          <cell r="P108" t="str">
            <v>&lt;1.5</v>
          </cell>
          <cell r="Q108">
            <v>86.8</v>
          </cell>
          <cell r="R108">
            <v>9.8000000000000007</v>
          </cell>
          <cell r="S108">
            <v>12.5</v>
          </cell>
          <cell r="T108">
            <v>128</v>
          </cell>
          <cell r="U108">
            <v>59</v>
          </cell>
          <cell r="V108">
            <v>367</v>
          </cell>
          <cell r="W108">
            <v>4.5999999999999996</v>
          </cell>
          <cell r="Y108">
            <v>5.5</v>
          </cell>
          <cell r="Z108" t="str">
            <v>&lt;0.8</v>
          </cell>
          <cell r="AA108" t="str">
            <v>&lt;0.05</v>
          </cell>
        </row>
        <row r="109">
          <cell r="B109">
            <v>7.7</v>
          </cell>
          <cell r="D109">
            <v>0.73</v>
          </cell>
          <cell r="E109">
            <v>64.400000000000006</v>
          </cell>
          <cell r="F109">
            <v>11.2</v>
          </cell>
          <cell r="M109" t="str">
            <v>&lt;0.05</v>
          </cell>
          <cell r="N109" t="str">
            <v>&lt;0.05</v>
          </cell>
          <cell r="O109" t="str">
            <v>&lt;0.11</v>
          </cell>
          <cell r="P109" t="str">
            <v>&lt;1.5</v>
          </cell>
          <cell r="AA109" t="str">
            <v>&lt;0.05</v>
          </cell>
        </row>
      </sheetData>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urface water - QTR 1"/>
      <sheetName val="Surface water - QTR 2"/>
      <sheetName val="Surface water - QTR 3"/>
      <sheetName val="Surface water - QTR 4"/>
      <sheetName val="CWMS02"/>
      <sheetName val="CWMS02 formatted"/>
      <sheetName val="CWMS05"/>
      <sheetName val="CWMS05 formatted"/>
    </sheetNames>
    <sheetDataSet>
      <sheetData sheetId="0">
        <row r="4">
          <cell r="E4">
            <v>81.2</v>
          </cell>
        </row>
        <row r="5">
          <cell r="E5">
            <v>7.8</v>
          </cell>
        </row>
        <row r="6">
          <cell r="E6">
            <v>0.01</v>
          </cell>
        </row>
        <row r="7">
          <cell r="E7">
            <v>27.5</v>
          </cell>
        </row>
        <row r="8">
          <cell r="E8" t="str">
            <v>&lt;0.11</v>
          </cell>
        </row>
        <row r="9">
          <cell r="E9" t="str">
            <v>&lt;1.5</v>
          </cell>
        </row>
        <row r="10">
          <cell r="E10" t="str">
            <v>&lt;0.05</v>
          </cell>
        </row>
        <row r="11">
          <cell r="E11" t="str">
            <v>&lt;0.05</v>
          </cell>
        </row>
        <row r="13">
          <cell r="E13">
            <v>14</v>
          </cell>
        </row>
        <row r="14">
          <cell r="E14">
            <v>7.2</v>
          </cell>
        </row>
        <row r="15">
          <cell r="E15">
            <v>0.28000000000000003</v>
          </cell>
        </row>
        <row r="16">
          <cell r="E16">
            <v>87.1</v>
          </cell>
        </row>
        <row r="17">
          <cell r="E17" t="str">
            <v>&lt;0.11</v>
          </cell>
        </row>
        <row r="18">
          <cell r="E18" t="str">
            <v>&lt;1.5</v>
          </cell>
        </row>
        <row r="19">
          <cell r="E19" t="str">
            <v>&lt;0.05</v>
          </cell>
        </row>
        <row r="20">
          <cell r="E20" t="str">
            <v>&lt;0.05</v>
          </cell>
        </row>
        <row r="22">
          <cell r="E22">
            <v>10.8</v>
          </cell>
        </row>
        <row r="23">
          <cell r="E23">
            <v>7.7</v>
          </cell>
        </row>
        <row r="24">
          <cell r="E24">
            <v>0.74</v>
          </cell>
        </row>
        <row r="25">
          <cell r="E25">
            <v>107</v>
          </cell>
        </row>
        <row r="26">
          <cell r="E26" t="str">
            <v>&lt;0.11</v>
          </cell>
        </row>
        <row r="27">
          <cell r="E27" t="str">
            <v>&lt;1.5</v>
          </cell>
        </row>
        <row r="28">
          <cell r="E28" t="str">
            <v>&lt;0.05</v>
          </cell>
        </row>
        <row r="29">
          <cell r="E29" t="str">
            <v>&lt;0.05</v>
          </cell>
        </row>
      </sheetData>
      <sheetData sheetId="1">
        <row r="4">
          <cell r="E4">
            <v>30.4</v>
          </cell>
        </row>
        <row r="5">
          <cell r="E5">
            <v>7.5</v>
          </cell>
        </row>
        <row r="6">
          <cell r="E6">
            <v>0.21</v>
          </cell>
        </row>
        <row r="7">
          <cell r="E7">
            <v>43.8</v>
          </cell>
        </row>
        <row r="8">
          <cell r="E8" t="str">
            <v>&lt;0.11</v>
          </cell>
        </row>
        <row r="9">
          <cell r="E9" t="str">
            <v>&lt;1.5</v>
          </cell>
        </row>
        <row r="10">
          <cell r="E10" t="str">
            <v>&lt;0.05</v>
          </cell>
        </row>
        <row r="11">
          <cell r="E11" t="str">
            <v>&lt;0.05</v>
          </cell>
        </row>
        <row r="22">
          <cell r="E22">
            <v>11.2</v>
          </cell>
        </row>
        <row r="23">
          <cell r="E23">
            <v>7.7</v>
          </cell>
        </row>
        <row r="24">
          <cell r="E24">
            <v>0.73</v>
          </cell>
        </row>
        <row r="25">
          <cell r="E25">
            <v>64.400000000000006</v>
          </cell>
        </row>
        <row r="26">
          <cell r="E26" t="str">
            <v>&lt;0.11</v>
          </cell>
        </row>
        <row r="27">
          <cell r="E27" t="str">
            <v>&lt;1.5</v>
          </cell>
        </row>
        <row r="28">
          <cell r="E28" t="str">
            <v>&lt;0.05</v>
          </cell>
        </row>
        <row r="29">
          <cell r="E29" t="str">
            <v>&lt;0.05</v>
          </cell>
        </row>
      </sheetData>
      <sheetData sheetId="2" refreshError="1"/>
      <sheetData sheetId="3" refreshError="1"/>
      <sheetData sheetId="4">
        <row r="3">
          <cell r="A3" t="str">
            <v>Jun-15</v>
          </cell>
        </row>
      </sheetData>
      <sheetData sheetId="5" refreshError="1"/>
      <sheetData sheetId="6"/>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urface water - QTR 1"/>
      <sheetName val="Surface water - QTR 2"/>
      <sheetName val="Surface water - QTR 3"/>
      <sheetName val="Surface water - QTR 4"/>
      <sheetName val="CWMS02"/>
      <sheetName val="CWMS02 formatted"/>
      <sheetName val="CWMS05"/>
      <sheetName val="CWMS05 formatted"/>
      <sheetName val="Compiled All SW"/>
    </sheetNames>
    <sheetDataSet>
      <sheetData sheetId="0">
        <row r="4">
          <cell r="E4">
            <v>4</v>
          </cell>
        </row>
      </sheetData>
      <sheetData sheetId="1">
        <row r="4">
          <cell r="E4">
            <v>4</v>
          </cell>
        </row>
      </sheetData>
      <sheetData sheetId="2">
        <row r="4">
          <cell r="E4">
            <v>2.8</v>
          </cell>
        </row>
      </sheetData>
      <sheetData sheetId="3">
        <row r="4">
          <cell r="F4">
            <v>55.3</v>
          </cell>
        </row>
        <row r="5">
          <cell r="F5">
            <v>7.6</v>
          </cell>
        </row>
        <row r="6">
          <cell r="F6">
            <v>0.51</v>
          </cell>
        </row>
        <row r="7">
          <cell r="F7">
            <v>25.7</v>
          </cell>
        </row>
        <row r="8">
          <cell r="F8" t="str">
            <v>&lt;0.11</v>
          </cell>
        </row>
        <row r="9">
          <cell r="F9">
            <v>3.1</v>
          </cell>
        </row>
        <row r="10">
          <cell r="F10" t="str">
            <v>&lt;0.05</v>
          </cell>
        </row>
        <row r="11">
          <cell r="F11" t="str">
            <v>&lt;0.05</v>
          </cell>
        </row>
        <row r="13">
          <cell r="F13">
            <v>56.8</v>
          </cell>
        </row>
        <row r="14">
          <cell r="F14">
            <v>7.5</v>
          </cell>
        </row>
        <row r="15">
          <cell r="F15">
            <v>0.98</v>
          </cell>
        </row>
        <row r="16">
          <cell r="F16">
            <v>37</v>
          </cell>
        </row>
        <row r="17">
          <cell r="F17" t="str">
            <v>&lt;0.11</v>
          </cell>
        </row>
        <row r="18">
          <cell r="F18" t="str">
            <v>&lt;1.5</v>
          </cell>
        </row>
        <row r="19">
          <cell r="F19" t="str">
            <v>&lt;0.05</v>
          </cell>
        </row>
        <row r="20">
          <cell r="F20" t="str">
            <v>&lt;0.50</v>
          </cell>
        </row>
        <row r="22">
          <cell r="F22">
            <v>8.8000000000000007</v>
          </cell>
        </row>
        <row r="23">
          <cell r="F23">
            <v>7</v>
          </cell>
        </row>
        <row r="24">
          <cell r="F24">
            <v>0.25</v>
          </cell>
        </row>
        <row r="25">
          <cell r="F25">
            <v>66.099999999999994</v>
          </cell>
        </row>
        <row r="26">
          <cell r="F26" t="str">
            <v>&lt;0.11</v>
          </cell>
        </row>
        <row r="27">
          <cell r="F27" t="str">
            <v>&lt;1.5</v>
          </cell>
        </row>
        <row r="28">
          <cell r="F28" t="str">
            <v>&lt;0.05</v>
          </cell>
        </row>
        <row r="29">
          <cell r="F29" t="str">
            <v>&lt;0.05</v>
          </cell>
        </row>
      </sheetData>
      <sheetData sheetId="4">
        <row r="91">
          <cell r="B91">
            <v>7.1</v>
          </cell>
        </row>
      </sheetData>
      <sheetData sheetId="5"/>
      <sheetData sheetId="6"/>
      <sheetData sheetId="7"/>
      <sheetData sheetId="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55287B-ACCA-4907-94ED-581D37908E8E}">
  <sheetPr>
    <pageSetUpPr autoPageBreaks="0" fitToPage="1"/>
  </sheetPr>
  <dimension ref="A1:X50"/>
  <sheetViews>
    <sheetView tabSelected="1" view="pageBreakPreview" zoomScale="70" zoomScaleNormal="100" zoomScaleSheetLayoutView="70" workbookViewId="0">
      <selection activeCell="A45" sqref="A45:N45"/>
    </sheetView>
  </sheetViews>
  <sheetFormatPr defaultColWidth="9.109375" defaultRowHeight="13.2" x14ac:dyDescent="0.25"/>
  <cols>
    <col min="1" max="1" width="33" style="6" customWidth="1"/>
    <col min="2" max="2" width="14" style="6" customWidth="1"/>
    <col min="3" max="3" width="7.88671875" style="40" bestFit="1" customWidth="1"/>
    <col min="4" max="12" width="15.6640625" style="6" customWidth="1"/>
    <col min="13" max="20" width="15.33203125" style="6" customWidth="1"/>
    <col min="21" max="16384" width="9.109375" style="6"/>
  </cols>
  <sheetData>
    <row r="1" spans="1:24" ht="27.9" customHeight="1" x14ac:dyDescent="0.25">
      <c r="A1" s="61" t="s">
        <v>28</v>
      </c>
      <c r="B1" s="89" t="s">
        <v>29</v>
      </c>
      <c r="C1" s="90"/>
      <c r="F1" s="17"/>
      <c r="I1" s="17"/>
      <c r="M1" s="17"/>
      <c r="N1" s="17"/>
      <c r="Q1" s="17"/>
    </row>
    <row r="2" spans="1:24" ht="27.9" customHeight="1" x14ac:dyDescent="0.25">
      <c r="A2" s="62" t="s">
        <v>30</v>
      </c>
      <c r="B2" s="91" t="s">
        <v>31</v>
      </c>
      <c r="C2" s="92"/>
      <c r="D2" s="17"/>
      <c r="F2" s="17"/>
      <c r="I2" s="17"/>
      <c r="M2" s="17"/>
      <c r="N2" s="17"/>
      <c r="Q2" s="17"/>
    </row>
    <row r="3" spans="1:24" ht="27.9" customHeight="1" x14ac:dyDescent="0.25">
      <c r="A3" s="62" t="s">
        <v>32</v>
      </c>
      <c r="B3" s="91" t="s">
        <v>33</v>
      </c>
      <c r="C3" s="92"/>
      <c r="D3" s="17"/>
      <c r="F3" s="17"/>
      <c r="I3" s="17"/>
      <c r="M3" s="17"/>
      <c r="N3" s="17"/>
      <c r="Q3" s="17"/>
    </row>
    <row r="4" spans="1:24" ht="27.9" customHeight="1" x14ac:dyDescent="0.25">
      <c r="A4" s="93" t="s">
        <v>43</v>
      </c>
      <c r="B4" s="94"/>
      <c r="C4" s="95"/>
      <c r="D4" s="17"/>
      <c r="F4" s="17"/>
      <c r="I4" s="17"/>
      <c r="M4" s="17"/>
      <c r="N4" s="17"/>
      <c r="Q4" s="17"/>
    </row>
    <row r="5" spans="1:24" ht="27.9" customHeight="1" x14ac:dyDescent="0.25">
      <c r="A5" s="93" t="s">
        <v>75</v>
      </c>
      <c r="B5" s="94"/>
      <c r="C5" s="95"/>
      <c r="D5" s="17"/>
      <c r="E5" s="17"/>
      <c r="F5" s="53"/>
      <c r="G5" s="54"/>
      <c r="H5" s="54"/>
      <c r="I5" s="55"/>
      <c r="J5" s="55"/>
      <c r="K5" s="55"/>
      <c r="L5" s="55"/>
      <c r="M5" s="53"/>
      <c r="N5" s="53"/>
      <c r="O5" s="54"/>
      <c r="P5" s="54"/>
      <c r="Q5" s="55"/>
      <c r="R5" s="55"/>
      <c r="S5" s="55"/>
      <c r="T5" s="55"/>
    </row>
    <row r="6" spans="1:24" ht="27.9" customHeight="1" x14ac:dyDescent="0.25">
      <c r="A6" s="93" t="s">
        <v>68</v>
      </c>
      <c r="B6" s="94"/>
      <c r="C6" s="95"/>
      <c r="D6" s="17"/>
      <c r="E6" s="17"/>
      <c r="F6" s="53"/>
      <c r="G6" s="53"/>
      <c r="H6" s="53"/>
      <c r="I6" s="53"/>
      <c r="J6" s="53"/>
      <c r="K6" s="53"/>
      <c r="L6" s="53"/>
      <c r="M6" s="53"/>
      <c r="N6" s="53"/>
      <c r="O6" s="53"/>
      <c r="P6" s="53"/>
      <c r="Q6" s="53"/>
      <c r="R6" s="53"/>
      <c r="S6" s="53"/>
      <c r="T6" s="53"/>
    </row>
    <row r="7" spans="1:24" ht="27.9" customHeight="1" thickBot="1" x14ac:dyDescent="0.3">
      <c r="A7" s="65" t="str">
        <f>IF($B$7="Quarter 1","01 January - 31 March",IF($B$7="Quarter 2","01 April - 30 June",IF($B$7="Quarter 3","01 July - 30 September",IF($B$7="Quarter 4","01 October - 31 December","Error"))))</f>
        <v>01 July - 30 September</v>
      </c>
      <c r="B7" s="43" t="s">
        <v>71</v>
      </c>
      <c r="C7" s="44">
        <v>2023</v>
      </c>
      <c r="F7" s="53"/>
      <c r="G7" s="53"/>
      <c r="H7" s="53"/>
      <c r="I7" s="54"/>
      <c r="J7" s="54"/>
      <c r="K7" s="54"/>
      <c r="L7" s="54"/>
      <c r="M7" s="53"/>
      <c r="N7" s="53"/>
      <c r="O7" s="53"/>
      <c r="P7" s="53"/>
      <c r="Q7" s="54"/>
      <c r="R7" s="54"/>
      <c r="S7" s="54"/>
      <c r="T7" s="54"/>
    </row>
    <row r="8" spans="1:24" x14ac:dyDescent="0.25">
      <c r="A8" s="7" t="s">
        <v>34</v>
      </c>
      <c r="B8" s="3"/>
      <c r="C8" s="30"/>
      <c r="D8" s="3" t="s">
        <v>51</v>
      </c>
      <c r="E8" s="3" t="s">
        <v>23</v>
      </c>
      <c r="F8" s="3" t="s">
        <v>50</v>
      </c>
      <c r="G8" s="3" t="s">
        <v>24</v>
      </c>
      <c r="H8" s="3" t="s">
        <v>20</v>
      </c>
      <c r="I8" s="3" t="s">
        <v>21</v>
      </c>
      <c r="J8" s="3" t="s">
        <v>22</v>
      </c>
      <c r="K8" s="3" t="s">
        <v>52</v>
      </c>
      <c r="L8" s="3" t="s">
        <v>25</v>
      </c>
      <c r="M8" s="3" t="s">
        <v>26</v>
      </c>
      <c r="N8" s="56" t="s">
        <v>27</v>
      </c>
    </row>
    <row r="9" spans="1:24" ht="13.8" thickBot="1" x14ac:dyDescent="0.3">
      <c r="A9" s="8" t="s">
        <v>35</v>
      </c>
      <c r="B9" s="9"/>
      <c r="C9" s="31" t="s">
        <v>1</v>
      </c>
      <c r="D9" s="10"/>
      <c r="E9" s="10"/>
      <c r="F9" s="10"/>
      <c r="G9" s="10"/>
      <c r="H9" s="10"/>
      <c r="I9" s="10"/>
      <c r="J9" s="10"/>
      <c r="K9" s="10"/>
      <c r="L9" s="10"/>
      <c r="M9" s="10"/>
      <c r="N9" s="57"/>
    </row>
    <row r="10" spans="1:24" x14ac:dyDescent="0.25">
      <c r="A10" s="11" t="s">
        <v>36</v>
      </c>
      <c r="B10" s="12" t="str">
        <f>IF($B$7="Quarter 1","January",IF($B$7="Quarter 2","April",IF($B$7="Quarter 3","July",IF($B$7="Quarter 4","October","Error"))))</f>
        <v>July</v>
      </c>
      <c r="C10" s="32" t="s">
        <v>40</v>
      </c>
      <c r="D10" s="20">
        <v>9.43</v>
      </c>
      <c r="E10" s="20">
        <v>25.12</v>
      </c>
      <c r="F10" s="20">
        <v>20.02</v>
      </c>
      <c r="G10" s="20">
        <v>27.26</v>
      </c>
      <c r="H10" s="20" t="s">
        <v>69</v>
      </c>
      <c r="I10" s="20">
        <v>39.83</v>
      </c>
      <c r="J10" s="20">
        <v>34.72</v>
      </c>
      <c r="K10" s="20">
        <v>11.27</v>
      </c>
      <c r="L10" s="20">
        <v>10.27</v>
      </c>
      <c r="M10" s="20">
        <v>28.17</v>
      </c>
      <c r="N10" s="58">
        <v>14.73</v>
      </c>
    </row>
    <row r="11" spans="1:24" x14ac:dyDescent="0.25">
      <c r="A11" s="13" t="s">
        <v>36</v>
      </c>
      <c r="B11" s="2" t="str">
        <f>IF($B$7="Quarter 1","February",IF($B$7="Quarter 2","May",IF($B$7="Quarter 3","August",IF($B$7="Quarter 4","November","Error"))))</f>
        <v>August</v>
      </c>
      <c r="C11" s="33" t="s">
        <v>40</v>
      </c>
      <c r="D11" s="21">
        <v>9.61</v>
      </c>
      <c r="E11" s="21">
        <v>24.53</v>
      </c>
      <c r="F11" s="21">
        <v>22.29</v>
      </c>
      <c r="G11" s="21">
        <v>26.69</v>
      </c>
      <c r="H11" s="21" t="s">
        <v>69</v>
      </c>
      <c r="I11" s="21">
        <v>35.15</v>
      </c>
      <c r="J11" s="21">
        <v>34.93</v>
      </c>
      <c r="K11" s="21">
        <v>5.35</v>
      </c>
      <c r="L11" s="21">
        <v>4.82</v>
      </c>
      <c r="M11" s="21" t="s">
        <v>72</v>
      </c>
      <c r="N11" s="59">
        <v>14.61</v>
      </c>
    </row>
    <row r="12" spans="1:24" ht="13.8" thickBot="1" x14ac:dyDescent="0.3">
      <c r="A12" s="14" t="s">
        <v>36</v>
      </c>
      <c r="B12" s="4" t="str">
        <f>IF($B$7="Quarter 1","March",IF($B$7="Quarter 2","June",IF($B$7="Quarter 3","September",IF($B$7="Quarter 4","December","Error"))))</f>
        <v>September</v>
      </c>
      <c r="C12" s="34" t="s">
        <v>40</v>
      </c>
      <c r="D12" s="22">
        <v>5.37</v>
      </c>
      <c r="E12" s="22">
        <v>24.74</v>
      </c>
      <c r="F12" s="22">
        <v>22.38</v>
      </c>
      <c r="G12" s="22">
        <v>26.37</v>
      </c>
      <c r="H12" s="22" t="s">
        <v>69</v>
      </c>
      <c r="I12" s="22">
        <v>35.24</v>
      </c>
      <c r="J12" s="22">
        <v>34.840000000000003</v>
      </c>
      <c r="K12" s="22">
        <v>4.8099999999999996</v>
      </c>
      <c r="L12" s="22">
        <v>4.13</v>
      </c>
      <c r="M12" s="87" t="s">
        <v>72</v>
      </c>
      <c r="N12" s="60">
        <v>13.44</v>
      </c>
      <c r="Q12" s="17"/>
    </row>
    <row r="13" spans="1:24" s="17" customFormat="1" x14ac:dyDescent="0.25">
      <c r="A13" s="15" t="s">
        <v>42</v>
      </c>
      <c r="B13" s="1"/>
      <c r="C13" s="33"/>
      <c r="D13" s="16">
        <v>45112</v>
      </c>
      <c r="E13" s="16">
        <v>45112</v>
      </c>
      <c r="F13" s="16">
        <v>45112</v>
      </c>
      <c r="G13" s="16">
        <v>45112</v>
      </c>
      <c r="H13" s="16">
        <v>45112</v>
      </c>
      <c r="I13" s="16">
        <v>45112</v>
      </c>
      <c r="J13" s="16">
        <v>45112</v>
      </c>
      <c r="K13" s="16">
        <v>45112</v>
      </c>
      <c r="L13" s="16">
        <v>45112</v>
      </c>
      <c r="M13" s="86">
        <v>45112</v>
      </c>
      <c r="N13" s="16">
        <v>45112</v>
      </c>
      <c r="O13" s="54"/>
      <c r="P13" s="54"/>
      <c r="Q13" s="55"/>
      <c r="R13" s="55"/>
      <c r="S13" s="55"/>
      <c r="T13" s="55"/>
      <c r="U13" s="6"/>
      <c r="V13" s="6"/>
      <c r="W13" s="6"/>
      <c r="X13" s="6"/>
    </row>
    <row r="14" spans="1:24" ht="26.4" x14ac:dyDescent="0.25">
      <c r="A14" s="25" t="s">
        <v>0</v>
      </c>
      <c r="B14" s="26" t="s">
        <v>37</v>
      </c>
      <c r="C14" s="35" t="s">
        <v>1</v>
      </c>
      <c r="D14" s="26"/>
      <c r="E14" s="26"/>
      <c r="F14" s="26"/>
      <c r="G14" s="26"/>
      <c r="H14" s="26"/>
      <c r="I14" s="26"/>
      <c r="J14" s="26"/>
      <c r="K14" s="26"/>
      <c r="L14" s="26"/>
      <c r="M14" s="85"/>
      <c r="N14" s="26"/>
      <c r="O14" s="53"/>
      <c r="P14" s="53"/>
      <c r="Q14" s="53"/>
      <c r="R14" s="53"/>
      <c r="S14" s="53"/>
      <c r="T14" s="53"/>
    </row>
    <row r="15" spans="1:24" s="29" customFormat="1" ht="13.5" customHeight="1" x14ac:dyDescent="0.25">
      <c r="A15" s="27" t="s">
        <v>41</v>
      </c>
      <c r="B15" s="28"/>
      <c r="C15" s="36"/>
      <c r="D15" s="81">
        <v>45112</v>
      </c>
      <c r="E15" s="81">
        <v>45112</v>
      </c>
      <c r="F15" s="28"/>
      <c r="G15" s="81">
        <v>45112</v>
      </c>
      <c r="H15" s="28"/>
      <c r="I15" s="81">
        <v>45112</v>
      </c>
      <c r="J15" s="81">
        <v>45112</v>
      </c>
      <c r="K15" s="81">
        <v>45112</v>
      </c>
      <c r="L15" s="81">
        <v>45112</v>
      </c>
      <c r="M15" s="28"/>
      <c r="N15" s="28"/>
    </row>
    <row r="16" spans="1:24" s="18" customFormat="1" ht="12.75" customHeight="1" x14ac:dyDescent="0.25">
      <c r="A16" s="19" t="s">
        <v>11</v>
      </c>
      <c r="B16" s="5" t="s">
        <v>38</v>
      </c>
      <c r="C16" s="37" t="s">
        <v>12</v>
      </c>
      <c r="D16" s="41">
        <v>8.5</v>
      </c>
      <c r="E16" s="41">
        <v>8</v>
      </c>
      <c r="F16" s="82" t="s">
        <v>70</v>
      </c>
      <c r="G16" s="41">
        <v>7.5</v>
      </c>
      <c r="H16" s="82" t="s">
        <v>70</v>
      </c>
      <c r="I16" s="41">
        <v>7.8</v>
      </c>
      <c r="J16" s="77">
        <v>7.7</v>
      </c>
      <c r="K16" s="41">
        <v>8.4</v>
      </c>
      <c r="L16" s="41">
        <v>7.5</v>
      </c>
      <c r="M16" s="82" t="s">
        <v>70</v>
      </c>
      <c r="N16" s="82" t="s">
        <v>70</v>
      </c>
    </row>
    <row r="17" spans="1:20" s="18" customFormat="1" x14ac:dyDescent="0.25">
      <c r="A17" s="19" t="s">
        <v>17</v>
      </c>
      <c r="B17" s="5">
        <v>393</v>
      </c>
      <c r="C17" s="37" t="s">
        <v>16</v>
      </c>
      <c r="D17" s="41">
        <v>2.3E-2</v>
      </c>
      <c r="E17" s="41">
        <v>2.3E-2</v>
      </c>
      <c r="F17" s="82" t="s">
        <v>70</v>
      </c>
      <c r="G17" s="41">
        <v>2.3E-2</v>
      </c>
      <c r="H17" s="82" t="s">
        <v>70</v>
      </c>
      <c r="I17" s="41">
        <v>8.0000000000000002E-3</v>
      </c>
      <c r="J17" s="41">
        <v>3.9E-2</v>
      </c>
      <c r="K17" s="41">
        <v>2.3E-2</v>
      </c>
      <c r="L17" s="41" t="s">
        <v>74</v>
      </c>
      <c r="M17" s="82" t="s">
        <v>70</v>
      </c>
      <c r="N17" s="82" t="s">
        <v>70</v>
      </c>
    </row>
    <row r="18" spans="1:20" s="18" customFormat="1" x14ac:dyDescent="0.25">
      <c r="A18" s="19" t="s">
        <v>18</v>
      </c>
      <c r="B18" s="5">
        <v>11900</v>
      </c>
      <c r="C18" s="37" t="s">
        <v>16</v>
      </c>
      <c r="D18" s="77">
        <v>22.8</v>
      </c>
      <c r="E18" s="41">
        <v>30.2</v>
      </c>
      <c r="F18" s="82" t="s">
        <v>70</v>
      </c>
      <c r="G18" s="41">
        <v>19.600000000000001</v>
      </c>
      <c r="H18" s="82" t="s">
        <v>70</v>
      </c>
      <c r="I18" s="41">
        <v>39.4</v>
      </c>
      <c r="J18" s="41">
        <v>29.3</v>
      </c>
      <c r="K18" s="77">
        <v>15.6</v>
      </c>
      <c r="L18" s="41">
        <v>26.7</v>
      </c>
      <c r="M18" s="82" t="s">
        <v>70</v>
      </c>
      <c r="N18" s="82" t="s">
        <v>70</v>
      </c>
    </row>
    <row r="19" spans="1:20" s="18" customFormat="1" x14ac:dyDescent="0.25">
      <c r="A19" s="19" t="s">
        <v>19</v>
      </c>
      <c r="B19" s="5" t="s">
        <v>39</v>
      </c>
      <c r="C19" s="37" t="s">
        <v>16</v>
      </c>
      <c r="D19" s="41">
        <v>8.6</v>
      </c>
      <c r="E19" s="41">
        <v>8.3000000000000007</v>
      </c>
      <c r="F19" s="82" t="s">
        <v>70</v>
      </c>
      <c r="G19" s="41">
        <v>7.6</v>
      </c>
      <c r="H19" s="82" t="s">
        <v>70</v>
      </c>
      <c r="I19" s="41">
        <v>8.3000000000000007</v>
      </c>
      <c r="J19" s="41">
        <v>5.6</v>
      </c>
      <c r="K19" s="41">
        <v>5.5</v>
      </c>
      <c r="L19" s="41">
        <v>8.3000000000000007</v>
      </c>
      <c r="M19" s="82" t="s">
        <v>70</v>
      </c>
      <c r="N19" s="82" t="s">
        <v>70</v>
      </c>
    </row>
    <row r="20" spans="1:20" s="18" customFormat="1" x14ac:dyDescent="0.25">
      <c r="A20" s="19" t="s">
        <v>13</v>
      </c>
      <c r="B20" s="5" t="s">
        <v>39</v>
      </c>
      <c r="C20" s="38" t="s">
        <v>14</v>
      </c>
      <c r="D20" s="41">
        <v>647</v>
      </c>
      <c r="E20" s="41">
        <v>531</v>
      </c>
      <c r="F20" s="82" t="s">
        <v>70</v>
      </c>
      <c r="G20" s="41">
        <v>509</v>
      </c>
      <c r="H20" s="82" t="s">
        <v>70</v>
      </c>
      <c r="I20" s="41">
        <v>731</v>
      </c>
      <c r="J20" s="41">
        <v>508</v>
      </c>
      <c r="K20" s="41">
        <v>424</v>
      </c>
      <c r="L20" s="41">
        <v>369</v>
      </c>
      <c r="M20" s="82" t="s">
        <v>70</v>
      </c>
      <c r="N20" s="82" t="s">
        <v>70</v>
      </c>
    </row>
    <row r="21" spans="1:20" s="18" customFormat="1" x14ac:dyDescent="0.25">
      <c r="A21" s="19" t="s">
        <v>9</v>
      </c>
      <c r="B21" s="5">
        <v>2600</v>
      </c>
      <c r="C21" s="37" t="s">
        <v>3</v>
      </c>
      <c r="D21" s="41">
        <v>1.7</v>
      </c>
      <c r="E21" s="41">
        <v>4.7</v>
      </c>
      <c r="F21" s="82" t="s">
        <v>70</v>
      </c>
      <c r="G21" s="41">
        <v>2.1</v>
      </c>
      <c r="H21" s="82" t="s">
        <v>70</v>
      </c>
      <c r="I21" s="41" t="s">
        <v>63</v>
      </c>
      <c r="J21" s="41">
        <v>2.2999999999999998</v>
      </c>
      <c r="K21" s="41" t="s">
        <v>63</v>
      </c>
      <c r="L21" s="41">
        <v>2</v>
      </c>
      <c r="M21" s="82" t="s">
        <v>70</v>
      </c>
      <c r="N21" s="82" t="s">
        <v>70</v>
      </c>
    </row>
    <row r="22" spans="1:20" s="18" customFormat="1" ht="13.5" customHeight="1" x14ac:dyDescent="0.25">
      <c r="A22" s="19" t="s">
        <v>2</v>
      </c>
      <c r="B22" s="5">
        <v>75</v>
      </c>
      <c r="C22" s="37" t="s">
        <v>3</v>
      </c>
      <c r="D22" s="41">
        <v>0.13</v>
      </c>
      <c r="E22" s="41" t="s">
        <v>64</v>
      </c>
      <c r="F22" s="82" t="s">
        <v>70</v>
      </c>
      <c r="G22" s="41" t="s">
        <v>64</v>
      </c>
      <c r="H22" s="82" t="s">
        <v>70</v>
      </c>
      <c r="I22" s="41" t="s">
        <v>64</v>
      </c>
      <c r="J22" s="41" t="s">
        <v>64</v>
      </c>
      <c r="K22" s="41" t="s">
        <v>64</v>
      </c>
      <c r="L22" s="41" t="s">
        <v>64</v>
      </c>
      <c r="M22" s="82" t="s">
        <v>70</v>
      </c>
      <c r="N22" s="82" t="s">
        <v>70</v>
      </c>
    </row>
    <row r="23" spans="1:20" s="18" customFormat="1" x14ac:dyDescent="0.25">
      <c r="A23" s="19" t="s">
        <v>5</v>
      </c>
      <c r="B23" s="5" t="s">
        <v>39</v>
      </c>
      <c r="C23" s="37" t="s">
        <v>3</v>
      </c>
      <c r="D23" s="41">
        <v>30.7</v>
      </c>
      <c r="E23" s="41">
        <v>28.2</v>
      </c>
      <c r="F23" s="82" t="s">
        <v>70</v>
      </c>
      <c r="G23" s="41">
        <v>32.4</v>
      </c>
      <c r="H23" s="82" t="s">
        <v>70</v>
      </c>
      <c r="I23" s="41">
        <v>22.7</v>
      </c>
      <c r="J23" s="41">
        <v>26.2</v>
      </c>
      <c r="K23" s="41">
        <v>26.4</v>
      </c>
      <c r="L23" s="41">
        <v>25.1</v>
      </c>
      <c r="M23" s="82" t="s">
        <v>70</v>
      </c>
      <c r="N23" s="82" t="s">
        <v>70</v>
      </c>
    </row>
    <row r="24" spans="1:20" s="18" customFormat="1" x14ac:dyDescent="0.25">
      <c r="A24" s="19" t="s">
        <v>15</v>
      </c>
      <c r="B24" s="5" t="s">
        <v>39</v>
      </c>
      <c r="C24" s="37" t="s">
        <v>16</v>
      </c>
      <c r="D24" s="41">
        <v>330</v>
      </c>
      <c r="E24" s="41">
        <v>271</v>
      </c>
      <c r="F24" s="82" t="s">
        <v>70</v>
      </c>
      <c r="G24" s="41">
        <v>281</v>
      </c>
      <c r="H24" s="82" t="s">
        <v>70</v>
      </c>
      <c r="I24" s="41">
        <v>279</v>
      </c>
      <c r="J24" s="41">
        <v>221</v>
      </c>
      <c r="K24" s="41">
        <v>158</v>
      </c>
      <c r="L24" s="41">
        <v>158</v>
      </c>
      <c r="M24" s="82" t="s">
        <v>70</v>
      </c>
      <c r="N24" s="82" t="s">
        <v>70</v>
      </c>
    </row>
    <row r="25" spans="1:20" s="18" customFormat="1" x14ac:dyDescent="0.25">
      <c r="A25" s="19" t="s">
        <v>8</v>
      </c>
      <c r="B25" s="5" t="s">
        <v>39</v>
      </c>
      <c r="C25" s="37" t="s">
        <v>3</v>
      </c>
      <c r="D25" s="41">
        <v>22.7</v>
      </c>
      <c r="E25" s="41">
        <v>1806</v>
      </c>
      <c r="F25" s="82" t="s">
        <v>70</v>
      </c>
      <c r="G25" s="41">
        <v>44.1</v>
      </c>
      <c r="H25" s="82" t="s">
        <v>70</v>
      </c>
      <c r="I25" s="41">
        <v>5</v>
      </c>
      <c r="J25" s="41">
        <v>233</v>
      </c>
      <c r="K25" s="41">
        <v>7.2</v>
      </c>
      <c r="L25" s="41">
        <v>166</v>
      </c>
      <c r="M25" s="82" t="s">
        <v>70</v>
      </c>
      <c r="N25" s="82" t="s">
        <v>70</v>
      </c>
    </row>
    <row r="26" spans="1:20" s="18" customFormat="1" x14ac:dyDescent="0.25">
      <c r="A26" s="19" t="s">
        <v>6</v>
      </c>
      <c r="B26" s="5" t="s">
        <v>39</v>
      </c>
      <c r="C26" s="37" t="s">
        <v>3</v>
      </c>
      <c r="D26" s="41">
        <v>110</v>
      </c>
      <c r="E26" s="41">
        <v>313</v>
      </c>
      <c r="F26" s="82" t="s">
        <v>70</v>
      </c>
      <c r="G26" s="41">
        <v>23.7</v>
      </c>
      <c r="H26" s="82" t="s">
        <v>70</v>
      </c>
      <c r="I26" s="77">
        <v>23.1</v>
      </c>
      <c r="J26" s="41">
        <v>18.899999999999999</v>
      </c>
      <c r="K26" s="41">
        <v>43.5</v>
      </c>
      <c r="L26" s="41">
        <v>548</v>
      </c>
      <c r="M26" s="82" t="s">
        <v>70</v>
      </c>
      <c r="N26" s="82" t="s">
        <v>70</v>
      </c>
    </row>
    <row r="27" spans="1:20" s="18" customFormat="1" x14ac:dyDescent="0.25">
      <c r="A27" s="19" t="s">
        <v>10</v>
      </c>
      <c r="B27" s="5" t="s">
        <v>39</v>
      </c>
      <c r="C27" s="37" t="s">
        <v>3</v>
      </c>
      <c r="D27" s="41">
        <v>25</v>
      </c>
      <c r="E27" s="77">
        <v>22.4</v>
      </c>
      <c r="F27" s="82" t="s">
        <v>70</v>
      </c>
      <c r="G27" s="41">
        <v>25</v>
      </c>
      <c r="H27" s="82" t="s">
        <v>70</v>
      </c>
      <c r="I27" s="41">
        <v>11.4</v>
      </c>
      <c r="J27" s="41">
        <v>19.2</v>
      </c>
      <c r="K27" s="41">
        <v>11.3</v>
      </c>
      <c r="L27" s="41">
        <v>14.3</v>
      </c>
      <c r="M27" s="82" t="s">
        <v>70</v>
      </c>
      <c r="N27" s="82" t="s">
        <v>70</v>
      </c>
    </row>
    <row r="28" spans="1:20" s="18" customFormat="1" x14ac:dyDescent="0.25">
      <c r="A28" s="19" t="s">
        <v>7</v>
      </c>
      <c r="B28" s="5" t="s">
        <v>39</v>
      </c>
      <c r="C28" s="37" t="s">
        <v>3</v>
      </c>
      <c r="D28" s="41">
        <v>4.3</v>
      </c>
      <c r="E28" s="41" t="s">
        <v>65</v>
      </c>
      <c r="F28" s="82" t="s">
        <v>70</v>
      </c>
      <c r="G28" s="41">
        <v>8.9</v>
      </c>
      <c r="H28" s="82" t="s">
        <v>70</v>
      </c>
      <c r="I28" s="41" t="s">
        <v>65</v>
      </c>
      <c r="J28" s="41">
        <v>5.0999999999999996</v>
      </c>
      <c r="K28" s="41" t="s">
        <v>65</v>
      </c>
      <c r="L28" s="41" t="s">
        <v>65</v>
      </c>
      <c r="M28" s="82" t="s">
        <v>70</v>
      </c>
      <c r="N28" s="82" t="s">
        <v>70</v>
      </c>
    </row>
    <row r="29" spans="1:20" s="18" customFormat="1" x14ac:dyDescent="0.25">
      <c r="A29" s="23" t="s">
        <v>4</v>
      </c>
      <c r="B29" s="24" t="s">
        <v>39</v>
      </c>
      <c r="C29" s="39" t="s">
        <v>3</v>
      </c>
      <c r="D29" s="42" t="s">
        <v>66</v>
      </c>
      <c r="E29" s="42" t="s">
        <v>66</v>
      </c>
      <c r="F29" s="83" t="s">
        <v>70</v>
      </c>
      <c r="G29" s="42" t="s">
        <v>66</v>
      </c>
      <c r="H29" s="83" t="s">
        <v>70</v>
      </c>
      <c r="I29" s="42" t="s">
        <v>66</v>
      </c>
      <c r="J29" s="42" t="s">
        <v>66</v>
      </c>
      <c r="K29" s="42">
        <v>1.5</v>
      </c>
      <c r="L29" s="42" t="s">
        <v>66</v>
      </c>
      <c r="M29" s="83" t="s">
        <v>70</v>
      </c>
      <c r="N29" s="83" t="s">
        <v>70</v>
      </c>
    </row>
    <row r="30" spans="1:20" s="68" customFormat="1" x14ac:dyDescent="0.25">
      <c r="A30" s="66" t="s">
        <v>53</v>
      </c>
      <c r="B30" s="66"/>
      <c r="C30" s="67"/>
      <c r="D30" s="66"/>
      <c r="E30" s="66"/>
      <c r="F30" s="66"/>
      <c r="G30" s="66"/>
      <c r="H30" s="66"/>
      <c r="I30" s="66"/>
      <c r="J30" s="66"/>
      <c r="K30" s="66"/>
      <c r="L30" s="66"/>
      <c r="M30" s="66"/>
      <c r="N30" s="66"/>
    </row>
    <row r="31" spans="1:20" s="72" customFormat="1" x14ac:dyDescent="0.25">
      <c r="A31" s="69" t="s">
        <v>54</v>
      </c>
      <c r="B31" s="79" t="s">
        <v>39</v>
      </c>
      <c r="C31" s="70" t="s">
        <v>16</v>
      </c>
      <c r="D31" s="71">
        <v>15.7</v>
      </c>
      <c r="E31" s="71">
        <v>19.5</v>
      </c>
      <c r="F31" s="84" t="s">
        <v>70</v>
      </c>
      <c r="G31" s="71">
        <v>12.8</v>
      </c>
      <c r="H31" s="84" t="s">
        <v>70</v>
      </c>
      <c r="I31" s="71">
        <v>8.1999999999999993</v>
      </c>
      <c r="J31" s="78">
        <v>12.4</v>
      </c>
      <c r="K31" s="71">
        <v>10.9</v>
      </c>
      <c r="L31" s="71">
        <v>11.9</v>
      </c>
      <c r="M31" s="84" t="s">
        <v>70</v>
      </c>
      <c r="N31" s="84" t="s">
        <v>70</v>
      </c>
      <c r="O31" s="53"/>
      <c r="P31" s="53"/>
      <c r="Q31" s="54"/>
      <c r="R31" s="54"/>
      <c r="S31" s="54"/>
      <c r="T31" s="54"/>
    </row>
    <row r="32" spans="1:20" s="72" customFormat="1" x14ac:dyDescent="0.25">
      <c r="A32" s="69" t="s">
        <v>55</v>
      </c>
      <c r="B32" s="79" t="s">
        <v>39</v>
      </c>
      <c r="C32" s="70" t="s">
        <v>16</v>
      </c>
      <c r="D32" s="71">
        <v>8.5</v>
      </c>
      <c r="E32" s="71">
        <v>4.7</v>
      </c>
      <c r="F32" s="84" t="s">
        <v>70</v>
      </c>
      <c r="G32" s="71">
        <v>3.3</v>
      </c>
      <c r="H32" s="84" t="s">
        <v>70</v>
      </c>
      <c r="I32" s="78" t="s">
        <v>73</v>
      </c>
      <c r="J32" s="71">
        <v>3</v>
      </c>
      <c r="K32" s="71">
        <v>7</v>
      </c>
      <c r="L32" s="71">
        <v>3</v>
      </c>
      <c r="M32" s="84" t="s">
        <v>70</v>
      </c>
      <c r="N32" s="84" t="s">
        <v>70</v>
      </c>
      <c r="O32" s="6"/>
      <c r="P32" s="6"/>
      <c r="Q32" s="6"/>
      <c r="R32" s="6"/>
      <c r="S32" s="6"/>
      <c r="T32" s="6"/>
    </row>
    <row r="33" spans="1:20" s="72" customFormat="1" x14ac:dyDescent="0.25">
      <c r="A33" s="69" t="s">
        <v>56</v>
      </c>
      <c r="B33" s="79" t="s">
        <v>39</v>
      </c>
      <c r="C33" s="70" t="s">
        <v>16</v>
      </c>
      <c r="D33" s="71">
        <v>24.1</v>
      </c>
      <c r="E33" s="71">
        <v>30.2</v>
      </c>
      <c r="F33" s="84" t="s">
        <v>70</v>
      </c>
      <c r="G33" s="71">
        <v>27.7</v>
      </c>
      <c r="H33" s="84" t="s">
        <v>70</v>
      </c>
      <c r="I33" s="71">
        <v>25.4</v>
      </c>
      <c r="J33" s="71">
        <v>24.9</v>
      </c>
      <c r="K33" s="71">
        <v>22.9</v>
      </c>
      <c r="L33" s="71">
        <v>26.6</v>
      </c>
      <c r="M33" s="84" t="s">
        <v>70</v>
      </c>
      <c r="N33" s="84" t="s">
        <v>70</v>
      </c>
      <c r="O33" s="6"/>
      <c r="P33" s="6"/>
      <c r="Q33" s="6"/>
      <c r="R33" s="6"/>
      <c r="S33" s="6"/>
      <c r="T33" s="6"/>
    </row>
    <row r="34" spans="1:20" s="72" customFormat="1" x14ac:dyDescent="0.25">
      <c r="A34" s="69" t="s">
        <v>57</v>
      </c>
      <c r="B34" s="79" t="s">
        <v>39</v>
      </c>
      <c r="C34" s="70" t="s">
        <v>16</v>
      </c>
      <c r="D34" s="71">
        <v>91.5</v>
      </c>
      <c r="E34" s="71">
        <v>75.400000000000006</v>
      </c>
      <c r="F34" s="84" t="s">
        <v>70</v>
      </c>
      <c r="G34" s="71">
        <v>57.1</v>
      </c>
      <c r="H34" s="84" t="s">
        <v>70</v>
      </c>
      <c r="I34" s="71">
        <v>105</v>
      </c>
      <c r="J34" s="71">
        <v>60.3</v>
      </c>
      <c r="K34" s="71">
        <v>65.8</v>
      </c>
      <c r="L34" s="71">
        <v>49</v>
      </c>
      <c r="M34" s="84" t="s">
        <v>70</v>
      </c>
      <c r="N34" s="84" t="s">
        <v>70</v>
      </c>
      <c r="O34" s="53"/>
      <c r="P34" s="53"/>
      <c r="Q34" s="53"/>
      <c r="R34" s="53"/>
      <c r="S34" s="53"/>
      <c r="T34" s="53"/>
    </row>
    <row r="35" spans="1:20" s="72" customFormat="1" x14ac:dyDescent="0.25">
      <c r="A35" s="69" t="s">
        <v>58</v>
      </c>
      <c r="B35" s="79" t="s">
        <v>39</v>
      </c>
      <c r="C35" s="70" t="s">
        <v>16</v>
      </c>
      <c r="D35" s="71">
        <v>23.2</v>
      </c>
      <c r="E35" s="71">
        <v>15.3</v>
      </c>
      <c r="F35" s="84" t="s">
        <v>70</v>
      </c>
      <c r="G35" s="71">
        <v>25.6</v>
      </c>
      <c r="H35" s="84" t="s">
        <v>70</v>
      </c>
      <c r="I35" s="71">
        <v>25.8</v>
      </c>
      <c r="J35" s="71">
        <v>20.100000000000001</v>
      </c>
      <c r="K35" s="71">
        <v>7</v>
      </c>
      <c r="L35" s="71">
        <v>9.1999999999999993</v>
      </c>
      <c r="M35" s="84" t="s">
        <v>70</v>
      </c>
      <c r="N35" s="84" t="s">
        <v>70</v>
      </c>
      <c r="O35" s="53"/>
      <c r="P35" s="53"/>
      <c r="Q35" s="54"/>
      <c r="R35" s="54"/>
      <c r="S35" s="54"/>
      <c r="T35" s="54"/>
    </row>
    <row r="36" spans="1:20" s="72" customFormat="1" x14ac:dyDescent="0.25">
      <c r="A36" s="69" t="s">
        <v>59</v>
      </c>
      <c r="B36" s="79" t="s">
        <v>39</v>
      </c>
      <c r="C36" s="70" t="s">
        <v>16</v>
      </c>
      <c r="D36" s="71">
        <v>72.599999999999994</v>
      </c>
      <c r="E36" s="78">
        <v>35.700000000000003</v>
      </c>
      <c r="F36" s="84" t="s">
        <v>70</v>
      </c>
      <c r="G36" s="71">
        <v>42.3</v>
      </c>
      <c r="H36" s="84" t="s">
        <v>70</v>
      </c>
      <c r="I36" s="71">
        <v>95.7</v>
      </c>
      <c r="J36" s="71">
        <v>31.1</v>
      </c>
      <c r="K36" s="71">
        <v>49.8</v>
      </c>
      <c r="L36" s="71">
        <v>40.200000000000003</v>
      </c>
      <c r="M36" s="84" t="s">
        <v>70</v>
      </c>
      <c r="N36" s="84" t="s">
        <v>70</v>
      </c>
      <c r="O36" s="6"/>
      <c r="P36" s="6"/>
      <c r="Q36" s="6"/>
      <c r="R36" s="6"/>
      <c r="S36" s="6"/>
      <c r="T36" s="6"/>
    </row>
    <row r="37" spans="1:20" s="72" customFormat="1" x14ac:dyDescent="0.25">
      <c r="A37" s="69" t="s">
        <v>60</v>
      </c>
      <c r="B37" s="79" t="s">
        <v>39</v>
      </c>
      <c r="C37" s="70" t="s">
        <v>16</v>
      </c>
      <c r="D37" s="71">
        <v>1.41</v>
      </c>
      <c r="E37" s="71">
        <v>1.1299999999999999</v>
      </c>
      <c r="F37" s="84" t="s">
        <v>70</v>
      </c>
      <c r="G37" s="71">
        <v>0.08</v>
      </c>
      <c r="H37" s="84" t="s">
        <v>70</v>
      </c>
      <c r="I37" s="71">
        <v>0.1</v>
      </c>
      <c r="J37" s="71" t="s">
        <v>67</v>
      </c>
      <c r="K37" s="71">
        <v>3.31</v>
      </c>
      <c r="L37" s="71">
        <v>0.4</v>
      </c>
      <c r="M37" s="84" t="s">
        <v>70</v>
      </c>
      <c r="N37" s="84" t="s">
        <v>70</v>
      </c>
      <c r="O37" s="6"/>
      <c r="P37" s="6"/>
      <c r="Q37" s="6"/>
      <c r="R37" s="6"/>
      <c r="S37" s="6"/>
      <c r="T37" s="6"/>
    </row>
    <row r="38" spans="1:20" s="76" customFormat="1" x14ac:dyDescent="0.25">
      <c r="A38" s="73" t="s">
        <v>61</v>
      </c>
      <c r="B38" s="80" t="s">
        <v>39</v>
      </c>
      <c r="C38" s="74" t="s">
        <v>3</v>
      </c>
      <c r="D38" s="75" t="s">
        <v>62</v>
      </c>
      <c r="E38" s="75" t="s">
        <v>62</v>
      </c>
      <c r="F38" s="84" t="s">
        <v>70</v>
      </c>
      <c r="G38" s="75" t="s">
        <v>62</v>
      </c>
      <c r="H38" s="84" t="s">
        <v>70</v>
      </c>
      <c r="I38" s="75" t="s">
        <v>62</v>
      </c>
      <c r="J38" s="75" t="s">
        <v>62</v>
      </c>
      <c r="K38" s="75" t="s">
        <v>62</v>
      </c>
      <c r="L38" s="75" t="s">
        <v>62</v>
      </c>
      <c r="M38" s="84" t="s">
        <v>70</v>
      </c>
      <c r="N38" s="84" t="s">
        <v>70</v>
      </c>
      <c r="O38" s="53"/>
      <c r="P38" s="53"/>
      <c r="Q38" s="53"/>
      <c r="R38" s="53"/>
      <c r="S38" s="53"/>
      <c r="T38" s="53"/>
    </row>
    <row r="39" spans="1:20" s="63" customFormat="1" ht="33.75" customHeight="1" x14ac:dyDescent="0.25">
      <c r="A39" s="88" t="s">
        <v>44</v>
      </c>
      <c r="B39" s="88"/>
      <c r="C39" s="88"/>
      <c r="D39" s="88"/>
      <c r="E39" s="88"/>
      <c r="F39" s="88"/>
      <c r="G39" s="88"/>
      <c r="H39" s="88"/>
      <c r="I39" s="88"/>
      <c r="J39" s="88"/>
      <c r="K39" s="88"/>
      <c r="L39" s="88"/>
      <c r="M39" s="88"/>
      <c r="N39" s="88"/>
      <c r="O39" s="53"/>
      <c r="P39" s="53"/>
      <c r="Q39" s="54"/>
      <c r="R39" s="54"/>
      <c r="S39" s="54"/>
      <c r="T39" s="54"/>
    </row>
    <row r="40" spans="1:20" s="63" customFormat="1" ht="33.75" customHeight="1" x14ac:dyDescent="0.25">
      <c r="A40" s="88" t="s">
        <v>45</v>
      </c>
      <c r="B40" s="88"/>
      <c r="C40" s="88"/>
      <c r="D40" s="88"/>
      <c r="E40" s="88"/>
      <c r="F40" s="88"/>
      <c r="G40" s="88"/>
      <c r="H40" s="88"/>
      <c r="I40" s="88"/>
      <c r="J40" s="88"/>
      <c r="K40" s="88"/>
      <c r="L40" s="88"/>
      <c r="M40" s="88"/>
      <c r="N40" s="88"/>
      <c r="O40" s="6"/>
      <c r="P40" s="6"/>
      <c r="Q40" s="6"/>
      <c r="R40" s="6"/>
      <c r="S40" s="6"/>
      <c r="T40" s="6"/>
    </row>
    <row r="41" spans="1:20" s="63" customFormat="1" ht="20.25" customHeight="1" x14ac:dyDescent="0.25">
      <c r="A41" s="88" t="s">
        <v>46</v>
      </c>
      <c r="B41" s="88"/>
      <c r="C41" s="88"/>
      <c r="D41" s="88"/>
      <c r="E41" s="88"/>
      <c r="F41" s="88"/>
      <c r="G41" s="88"/>
      <c r="H41" s="88"/>
      <c r="I41" s="88"/>
      <c r="J41" s="88"/>
      <c r="K41" s="88"/>
      <c r="L41" s="88"/>
      <c r="M41" s="88"/>
      <c r="N41" s="88"/>
      <c r="O41" s="6"/>
      <c r="P41" s="6"/>
      <c r="Q41" s="6"/>
      <c r="R41" s="6"/>
      <c r="S41" s="6"/>
      <c r="T41" s="6"/>
    </row>
    <row r="42" spans="1:20" s="63" customFormat="1" ht="19.5" customHeight="1" x14ac:dyDescent="0.25">
      <c r="A42" s="88" t="s">
        <v>47</v>
      </c>
      <c r="B42" s="88"/>
      <c r="C42" s="88"/>
      <c r="D42" s="88"/>
      <c r="E42" s="88"/>
      <c r="F42" s="88"/>
      <c r="G42" s="88"/>
      <c r="H42" s="88"/>
      <c r="I42" s="88"/>
      <c r="J42" s="88"/>
      <c r="K42" s="88"/>
      <c r="L42" s="88"/>
      <c r="M42" s="88"/>
      <c r="N42" s="88"/>
      <c r="O42" s="64"/>
      <c r="P42" s="64"/>
      <c r="Q42" s="64"/>
      <c r="R42" s="64"/>
      <c r="S42" s="64"/>
      <c r="T42" s="64"/>
    </row>
    <row r="43" spans="1:20" s="63" customFormat="1" ht="19.5" customHeight="1" x14ac:dyDescent="0.25">
      <c r="A43" s="88" t="s">
        <v>77</v>
      </c>
      <c r="B43" s="88"/>
      <c r="C43" s="88"/>
      <c r="D43" s="88"/>
      <c r="E43" s="88"/>
      <c r="F43" s="88"/>
      <c r="G43" s="88"/>
      <c r="H43" s="88"/>
      <c r="I43" s="88"/>
      <c r="J43" s="88"/>
      <c r="K43" s="88"/>
      <c r="L43" s="88"/>
      <c r="M43" s="88"/>
      <c r="N43" s="88"/>
      <c r="O43" s="64"/>
      <c r="P43" s="64"/>
      <c r="Q43" s="64"/>
      <c r="R43" s="64"/>
      <c r="S43" s="64"/>
      <c r="T43" s="64"/>
    </row>
    <row r="44" spans="1:20" s="63" customFormat="1" ht="19.5" customHeight="1" x14ac:dyDescent="0.25">
      <c r="A44" s="88" t="s">
        <v>78</v>
      </c>
      <c r="B44" s="88"/>
      <c r="C44" s="88"/>
      <c r="D44" s="88"/>
      <c r="E44" s="88"/>
      <c r="F44" s="88"/>
      <c r="G44" s="88"/>
      <c r="H44" s="88"/>
      <c r="I44" s="88"/>
      <c r="J44" s="88"/>
      <c r="K44" s="88"/>
      <c r="L44" s="88"/>
      <c r="M44" s="88"/>
      <c r="N44" s="88"/>
      <c r="O44" s="64"/>
      <c r="P44" s="64"/>
      <c r="Q44" s="64"/>
      <c r="R44" s="64"/>
      <c r="S44" s="64"/>
      <c r="T44" s="64"/>
    </row>
    <row r="45" spans="1:20" s="63" customFormat="1" ht="19.5" customHeight="1" x14ac:dyDescent="0.25">
      <c r="A45" s="88" t="s">
        <v>79</v>
      </c>
      <c r="B45" s="88"/>
      <c r="C45" s="88"/>
      <c r="D45" s="88"/>
      <c r="E45" s="88"/>
      <c r="F45" s="88"/>
      <c r="G45" s="88"/>
      <c r="H45" s="88"/>
      <c r="I45" s="88"/>
      <c r="J45" s="88"/>
      <c r="K45" s="88"/>
      <c r="L45" s="88"/>
      <c r="M45" s="88"/>
      <c r="N45" s="88"/>
      <c r="O45" s="64"/>
      <c r="P45" s="64"/>
      <c r="Q45" s="64"/>
      <c r="R45" s="64"/>
      <c r="S45" s="64"/>
      <c r="T45" s="64"/>
    </row>
    <row r="46" spans="1:20" x14ac:dyDescent="0.25">
      <c r="A46"/>
      <c r="B46"/>
      <c r="C46" s="45"/>
      <c r="D46"/>
      <c r="E46"/>
      <c r="F46"/>
      <c r="G46" s="45"/>
      <c r="H46"/>
      <c r="I46"/>
      <c r="J46"/>
      <c r="K46"/>
      <c r="L46"/>
      <c r="M46"/>
      <c r="N46"/>
      <c r="O46" s="45"/>
      <c r="P46"/>
      <c r="Q46"/>
      <c r="R46"/>
      <c r="S46"/>
      <c r="T46"/>
    </row>
    <row r="47" spans="1:20" ht="13.8" x14ac:dyDescent="0.25">
      <c r="A47" s="47" t="s">
        <v>49</v>
      </c>
      <c r="B47" s="48"/>
      <c r="C47" s="49"/>
      <c r="D47" s="50"/>
      <c r="E47" s="50"/>
      <c r="F47" s="51"/>
      <c r="G47" s="52"/>
      <c r="H47" s="50"/>
      <c r="I47" s="50"/>
      <c r="J47" s="50"/>
      <c r="L47"/>
      <c r="M47" s="50"/>
      <c r="N47" s="51"/>
      <c r="O47" s="52"/>
      <c r="P47" s="50"/>
      <c r="Q47" s="50"/>
      <c r="R47" s="50"/>
      <c r="T47"/>
    </row>
    <row r="48" spans="1:20" ht="13.8" x14ac:dyDescent="0.25">
      <c r="A48" s="47" t="s">
        <v>76</v>
      </c>
      <c r="B48" s="48"/>
      <c r="C48" s="49"/>
      <c r="D48" s="50"/>
      <c r="E48" s="50"/>
      <c r="F48" s="51"/>
      <c r="G48" s="52"/>
      <c r="H48" s="50"/>
      <c r="I48" s="50"/>
      <c r="J48" s="50"/>
      <c r="L48"/>
      <c r="M48" s="50"/>
      <c r="N48" s="51"/>
      <c r="O48" s="52"/>
      <c r="P48" s="50"/>
      <c r="Q48" s="50"/>
      <c r="R48" s="50"/>
      <c r="T48"/>
    </row>
    <row r="49" spans="1:20" ht="13.8" x14ac:dyDescent="0.25">
      <c r="A49" s="46" t="s">
        <v>48</v>
      </c>
      <c r="B49" s="45"/>
      <c r="C49"/>
      <c r="D49"/>
      <c r="E49"/>
      <c r="F49" s="45"/>
      <c r="G49"/>
      <c r="H49"/>
      <c r="I49"/>
      <c r="J49"/>
      <c r="L49"/>
      <c r="M49" s="46"/>
      <c r="N49" s="45"/>
      <c r="O49"/>
      <c r="P49"/>
      <c r="Q49"/>
      <c r="R49"/>
      <c r="T49"/>
    </row>
    <row r="50" spans="1:20" x14ac:dyDescent="0.25">
      <c r="C50" s="6"/>
    </row>
  </sheetData>
  <mergeCells count="13">
    <mergeCell ref="A45:N45"/>
    <mergeCell ref="A43:N43"/>
    <mergeCell ref="A44:N44"/>
    <mergeCell ref="B1:C1"/>
    <mergeCell ref="B2:C2"/>
    <mergeCell ref="B3:C3"/>
    <mergeCell ref="A4:C4"/>
    <mergeCell ref="A5:C5"/>
    <mergeCell ref="A6:C6"/>
    <mergeCell ref="A39:N39"/>
    <mergeCell ref="A40:N40"/>
    <mergeCell ref="A41:N41"/>
    <mergeCell ref="A42:N42"/>
  </mergeCells>
  <dataValidations count="1">
    <dataValidation type="list" allowBlank="1" showInputMessage="1" showErrorMessage="1" sqref="B7" xr:uid="{F83B5307-A629-4FFA-B3D2-035092E19808}">
      <formula1>"Quarter 1,Quarter 2,Quarter 3,Quarter 4"</formula1>
    </dataValidation>
  </dataValidations>
  <pageMargins left="0.78740157480314965" right="0.39370078740157483" top="0.78740157480314965" bottom="0.51181102362204722" header="0.31496062992125984" footer="0.31496062992125984"/>
  <pageSetup paperSize="9" scale="94" fitToWidth="0" pageOrder="overThenDown" orientation="portrait" r:id="rId1"/>
  <headerFooter alignWithMargins="0">
    <oddFooter>&amp;CPage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A5AA0B2AC82E5D49ADD40D875C5BAE3B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Cwmrhydyceirw Landfill</Site_x0020_Name>
    <lcf76f155ced4ddcb4097134ff3c332f xmlns="83f546a9-c1c9-4c40-bfe0-8714c2c0a127" xsi:nil="true"/>
    <Internal_x002f_External xmlns="859f7ad6-93f6-4205-b62b-a17f28acbbac">Incoming document</Internal_x002f_External>
    <Post_x0020_code xmlns="859f7ad6-93f6-4205-b62b-a17f28acbbac">SA6 6DR</Post_x0020_code>
    <TaxCatchAll xmlns="859f7ad6-93f6-4205-b62b-a17f28acbbac" xsi:nil="true"/>
    <Document_x0020_Type xmlns="859f7ad6-93f6-4205-b62b-a17f28acbbac">Report</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Monitoring</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2023-10-25T23:00:00+00:00</Document_x0020_Date>
    <Facility_x0020_Address xmlns="859f7ad6-93f6-4205-b62b-a17f28acbbac">Cwmrhydyceirw Quarry, Vicarage Road, Cwmrhydyceirw, Morriston, SA6 6DR</Facility_x0020_Address>
    <Environment_x0020_Sub_x0020_Folder xmlns="859f7ad6-93f6-4205-b62b-a17f28acbbac">Environment monitoring</Environment_x0020_Sub_x0020_Folder>
    <Customer_x0020_Name xmlns="859f7ad6-93f6-4205-b62b-a17f28acbbac">SI Green UK Ltd</Customer_x0020_Name>
    <Surrendered_x002f_Expired_x0020_Date xmlns="859f7ad6-93f6-4205-b62b-a17f28acbbac" xsi:nil="true"/>
    <_dlc_DocId xmlns="9be56660-2c31-41ef-bc00-23e72f632f2a">REGU-409-3557570</_dlc_DocId>
    <_dlc_DocIdUrl xmlns="9be56660-2c31-41ef-bc00-23e72f632f2a">
      <Url>https://cyfoethnaturiolcymru.sharepoint.com/teams/Regulatory/Permitting/_layouts/15/DocIdRedir.aspx?ID=REGU-409-3557570</Url>
      <Description>REGU-409-3557570</Description>
    </_dlc_DocIdUrl>
    <BCC xmlns="859f7ad6-93f6-4205-b62b-a17f28acbbac" xsi:nil="true"/>
    <From1 xmlns="859f7ad6-93f6-4205-b62b-a17f28acbbac" xsi:nil="true"/>
    <Date_x0020_Received xmlns="859f7ad6-93f6-4205-b62b-a17f28acbbac" xsi:nil="true"/>
    <CC xmlns="859f7ad6-93f6-4205-b62b-a17f28acbbac" xsi:nil="true"/>
    <Date_x0020_Sent xmlns="859f7ad6-93f6-4205-b62b-a17f28acbbac" xsi:nil="true"/>
    <To xmlns="859f7ad6-93f6-4205-b62b-a17f28acbbac" xsi:nil="true"/>
    <Submitter xmlns="859f7ad6-93f6-4205-b62b-a17f28acbbac">
      <UserInfo>
        <DisplayName/>
        <AccountId xsi:nil="true"/>
        <AccountType/>
      </UserInfo>
    </Submitter>
  </documentManagement>
</p:properties>
</file>

<file path=customXml/item4.xml><?xml version="1.0" encoding="utf-8"?>
<ct:contentTypeSchema xmlns:ct="http://schemas.microsoft.com/office/2006/metadata/contentType" xmlns:ma="http://schemas.microsoft.com/office/2006/metadata/properties/metaAttributes" ct:_="" ma:_="" ma:contentTypeName="NRW Email for Perm Comp" ma:contentTypeID="0x010100A5AA0B2AC82E5D49ADD40D875C5BAE3B0200C8D8EFF564F4C74ABD0B5CFC3467853B" ma:contentTypeVersion="625" ma:contentTypeDescription="Do not use this option - standard content type for the email add-on for Outlook, this contains additional metadata for Perm Comp emails." ma:contentTypeScope="" ma:versionID="c43da27c1970e666097b4879fd7e11f2">
  <xsd:schema xmlns:xsd="http://www.w3.org/2001/XMLSchema" xmlns:xs="http://www.w3.org/2001/XMLSchema" xmlns:p="http://schemas.microsoft.com/office/2006/metadata/properties" xmlns:ns2="859f7ad6-93f6-4205-b62b-a17f28acbbac" xmlns:ns4="9be56660-2c31-41ef-bc00-23e72f632f2a" xmlns:ns5="83f546a9-c1c9-4c40-bfe0-8714c2c0a127" targetNamespace="http://schemas.microsoft.com/office/2006/metadata/properties" ma:root="true" ma:fieldsID="0d03419e7ef4aa8b828b3a1a1e9bf265" ns2:_="" ns4:_="" ns5:_="">
    <xsd:import namespace="859f7ad6-93f6-4205-b62b-a17f28acbbac"/>
    <xsd:import namespace="9be56660-2c31-41ef-bc00-23e72f632f2a"/>
    <xsd:import namespace="83f546a9-c1c9-4c40-bfe0-8714c2c0a127"/>
    <xsd:element name="properties">
      <xsd:complexType>
        <xsd:sequence>
          <xsd:element name="documentManagement">
            <xsd:complexType>
              <xsd:all>
                <xsd:element ref="ns2:From1" minOccurs="0"/>
                <xsd:element ref="ns2:To" minOccurs="0"/>
                <xsd:element ref="ns2:CC" minOccurs="0"/>
                <xsd:element ref="ns2:BCC" minOccurs="0"/>
                <xsd:element ref="ns2:Date_x0020_Sent" minOccurs="0"/>
                <xsd:element ref="ns2:Date_x0020_Received" minOccurs="0"/>
                <xsd:element ref="ns2:Submitter" minOccurs="0"/>
                <xsd:element ref="ns2:Disclosure_x0020_Status"/>
                <xsd:element ref="ns2:Document_x0020_Date"/>
                <xsd:element ref="ns2:Document_x0020_Type"/>
                <xsd:element ref="ns2:Internal_x002f_External"/>
                <xsd:element ref="ns2:Environment_x0020_Sub_x0020_Folder"/>
                <xsd:element ref="ns2:Welsh_x0020_Local_x0020_Authority" minOccurs="0"/>
                <xsd:element ref="ns2:Site_x0020_Name" minOccurs="0"/>
                <xsd:element ref="ns2:Facility_x0020_Address" minOccurs="0"/>
                <xsd:element ref="ns2:Customer_x0020_Name" minOccurs="0"/>
                <xsd:element ref="ns2:Addressee" minOccurs="0"/>
                <xsd:element ref="ns2:Surrendered_x002f_Expired" minOccurs="0"/>
                <xsd:element ref="ns2:Post_x0020_code" minOccurs="0"/>
                <xsd:element ref="ns2:Surrendered_x002f_Expired_x0020_Date" minOccurs="0"/>
                <xsd:element ref="ns2:License_x002f_Activity_x0020_Type" minOccurs="0"/>
                <xsd:element ref="ns2:Process_x0020_Type"/>
                <xsd:element ref="ns4:_dlc_DocId" minOccurs="0"/>
                <xsd:element ref="ns4:_dlc_DocIdUrl" minOccurs="0"/>
                <xsd:element ref="ns4:_dlc_DocIdPersistId" minOccurs="0"/>
                <xsd:element ref="ns5: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From1" ma:index="8" nillable="true" ma:displayName="From" ma:internalName="From1">
      <xsd:simpleType>
        <xsd:restriction base="dms:Text">
          <xsd:maxLength value="255"/>
        </xsd:restriction>
      </xsd:simpleType>
    </xsd:element>
    <xsd:element name="To" ma:index="10" nillable="true" ma:displayName="To" ma:internalName="To">
      <xsd:simpleType>
        <xsd:restriction base="dms:Text">
          <xsd:maxLength value="255"/>
        </xsd:restriction>
      </xsd:simpleType>
    </xsd:element>
    <xsd:element name="CC" ma:index="11" nillable="true" ma:displayName="CC" ma:internalName="CC" ma:readOnly="false">
      <xsd:simpleType>
        <xsd:restriction base="dms:Note">
          <xsd:maxLength value="255"/>
        </xsd:restriction>
      </xsd:simpleType>
    </xsd:element>
    <xsd:element name="BCC" ma:index="12" nillable="true" ma:displayName="BCC" ma:internalName="BCC" ma:readOnly="false">
      <xsd:simpleType>
        <xsd:restriction base="dms:Note">
          <xsd:maxLength value="255"/>
        </xsd:restriction>
      </xsd:simpleType>
    </xsd:element>
    <xsd:element name="Date_x0020_Sent" ma:index="13" nillable="true" ma:displayName="Date Sent" ma:format="DateTime" ma:internalName="Date_x0020_Sent">
      <xsd:simpleType>
        <xsd:restriction base="dms:DateTime"/>
      </xsd:simpleType>
    </xsd:element>
    <xsd:element name="Date_x0020_Received" ma:index="14" nillable="true" ma:displayName="Date Received" ma:format="DateTime" ma:internalName="Date_x0020_Received">
      <xsd:simpleType>
        <xsd:restriction base="dms:DateTime"/>
      </xsd:simpleType>
    </xsd:element>
    <xsd:element name="Submitter" ma:index="15" nillable="true" ma:displayName="Submitter" ma:list="UserInfo" ma:SharePointGroup="0" ma:internalName="Submitter"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isclosure_x0020_Status" ma:index="16"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17" ma:displayName="Document Date" ma:format="DateOnly" ma:internalName="Document_x0020_Date" ma:readOnly="false">
      <xsd:simpleType>
        <xsd:restriction base="dms:DateTime"/>
      </xsd:simpleType>
    </xsd:element>
    <xsd:element name="Document_x0020_Type" ma:index="18"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9"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20"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Notifications"/>
          <xsd:enumeration value="OMA"/>
          <xsd:enumeration value="Post licence compliance"/>
          <xsd:enumeration value="Pre-application"/>
          <xsd:enumeration value="Returns"/>
          <xsd:enumeration value="Waste returns"/>
          <xsd:enumeration value="Waste Shipment Forms"/>
        </xsd:restriction>
      </xsd:simpleType>
    </xsd:element>
    <xsd:element name="Welsh_x0020_Local_x0020_Authority" ma:index="22"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ite_x0020_Name" ma:index="23" nillable="true" ma:displayName="Site Name" ma:hidden="true" ma:internalName="Site_x0020_Name" ma:readOnly="false">
      <xsd:simpleType>
        <xsd:restriction base="dms:Text">
          <xsd:maxLength value="255"/>
        </xsd:restriction>
      </xsd:simpleType>
    </xsd:element>
    <xsd:element name="Facility_x0020_Address" ma:index="24" nillable="true" ma:displayName="Facility Address" ma:hidden="true" ma:internalName="Facility_x0020_Address" ma:readOnly="false">
      <xsd:simpleType>
        <xsd:restriction base="dms:Text">
          <xsd:maxLength value="255"/>
        </xsd:restriction>
      </xsd:simpleType>
    </xsd:element>
    <xsd:element name="Customer_x0020_Name" ma:index="25" nillable="true" ma:displayName="Customer Name" ma:hidden="true" ma:indexed="true" ma:internalName="Customer_x0020_Name" ma:readOnly="false">
      <xsd:simpleType>
        <xsd:restriction base="dms:Text">
          <xsd:maxLength value="255"/>
        </xsd:restriction>
      </xsd:simpleType>
    </xsd:element>
    <xsd:element name="Addressee" ma:index="26" nillable="true" ma:displayName="Customer Address" ma:hidden="true" ma:internalName="Addressee" ma:readOnly="false">
      <xsd:simpleType>
        <xsd:restriction base="dms:Text">
          <xsd:maxLength value="255"/>
        </xsd:restriction>
      </xsd:simpleType>
    </xsd:element>
    <xsd:element name="Surrendered_x002f_Expired" ma:index="27"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8" nillable="true" ma:displayName="Post code" ma:hidden="true" ma:internalName="Post_x0020_code" ma:readOnly="false">
      <xsd:simpleType>
        <xsd:restriction base="dms:Text">
          <xsd:maxLength value="255"/>
        </xsd:restriction>
      </xsd:simpleType>
    </xsd:element>
    <xsd:element name="Surrendered_x002f_Expired_x0020_Date" ma:index="29" nillable="true" ma:displayName="Surrendered/Expired Date" ma:format="DateOnly" ma:hidden="true" ma:internalName="Surrendered_x002F_Expired_x0020_Date" ma:readOnly="false">
      <xsd:simpleType>
        <xsd:restriction base="dms:DateTime"/>
      </xsd:simpleType>
    </xsd:element>
    <xsd:element name="License_x002f_Activity_x0020_Type" ma:index="30"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36"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lcf76f155ced4ddcb4097134ff3c332f" ma:index="35"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1"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ma:index="9" ma:displayName="Subject"/>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E736942-811B-41CA-844E-A0BA4BADD173}"/>
</file>

<file path=customXml/itemProps2.xml><?xml version="1.0" encoding="utf-8"?>
<ds:datastoreItem xmlns:ds="http://schemas.openxmlformats.org/officeDocument/2006/customXml" ds:itemID="{978865B2-03DB-4EB0-B4F4-0C4739105904}">
  <ds:schemaRefs>
    <ds:schemaRef ds:uri="http://schemas.microsoft.com/sharepoint/v3/contenttype/forms"/>
  </ds:schemaRefs>
</ds:datastoreItem>
</file>

<file path=customXml/itemProps3.xml><?xml version="1.0" encoding="utf-8"?>
<ds:datastoreItem xmlns:ds="http://schemas.openxmlformats.org/officeDocument/2006/customXml" ds:itemID="{41DEECC2-A79B-4C53-8E15-0C49477EE012}">
  <ds:schemaRefs>
    <ds:schemaRef ds:uri="http://schemas.microsoft.com/office/2006/metadata/properties"/>
    <ds:schemaRef ds:uri="http://schemas.microsoft.com/office/infopath/2007/PartnerControls"/>
  </ds:schemaRefs>
</ds:datastoreItem>
</file>

<file path=customXml/itemProps4.xml><?xml version="1.0" encoding="utf-8"?>
<ds:datastoreItem xmlns:ds="http://schemas.openxmlformats.org/officeDocument/2006/customXml" ds:itemID="{758D7106-AB2C-4878-AE3C-40AD5FEFC6A5}"/>
</file>

<file path=customXml/itemProps5.xml><?xml version="1.0" encoding="utf-8"?>
<ds:datastoreItem xmlns:ds="http://schemas.openxmlformats.org/officeDocument/2006/customXml" ds:itemID="{0275672D-12D9-4BB8-9E2F-51CBE6A66D4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4</vt:i4>
      </vt:variant>
    </vt:vector>
  </HeadingPairs>
  <TitlesOfParts>
    <vt:vector size="5" baseType="lpstr">
      <vt:lpstr>Groundwater - QTR 3</vt:lpstr>
      <vt:lpstr>GWQuarterlyQ3</vt:lpstr>
      <vt:lpstr>GWSixMonthlyQ3</vt:lpstr>
      <vt:lpstr>'Groundwater - QTR 3'!Print_Area</vt:lpstr>
      <vt:lpstr>'Groundwater - QTR 3'!Print_Titles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Perkins</dc:creator>
  <cp:lastModifiedBy>Jack Collingridge</cp:lastModifiedBy>
  <cp:lastPrinted>2022-08-05T22:27:06Z</cp:lastPrinted>
  <dcterms:created xsi:type="dcterms:W3CDTF">2021-03-16T10:19:51Z</dcterms:created>
  <dcterms:modified xsi:type="dcterms:W3CDTF">2023-10-26T13:19:09Z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0x010100A5AA0B2AC82E5D49ADD40D875C5BAE3B0200C8D8EFF564F4C74ABD0B5CFC3467853B</vt:lpwstr>
  </property>
  <property fmtid="{D5CDD505-2E9C-101B-9397-08002B2CF9AE}" pid="3" name="_dlc_DocIdItemGuid">
    <vt:lpwstr>5494f9ce-176e-4800-829a-bf64ab346c67</vt:lpwstr>
  </property>
  <property fmtid="{D5CDD505-2E9C-101B-9397-08002B2CF9AE}" pid="4" name="Order">
    <vt:r8>355757000</vt:r8>
  </property>
  <property fmtid="{D5CDD505-2E9C-101B-9397-08002B2CF9AE}" pid="5" name="MediaServiceImageTags">
    <vt:lpwstr/>
  </property>
</Properties>
</file>