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drawings/drawing3.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4.xml" ContentType="application/vnd.openxmlformats-officedocument.drawing+xml"/>
  <Override PartName="/xl/charts/chart7.xml" ContentType="application/vnd.openxmlformats-officedocument.drawingml.chart+xml"/>
  <Override PartName="/xl/drawings/drawing5.xml" ContentType="application/vnd.openxmlformats-officedocument.drawing+xml"/>
  <Override PartName="/xl/charts/chart8.xml" ContentType="application/vnd.openxmlformats-officedocument.drawingml.chart+xml"/>
  <Override PartName="/xl/drawings/drawing6.xml" ContentType="application/vnd.openxmlformats-officedocument.drawing+xml"/>
  <Override PartName="/xl/charts/chart9.xml" ContentType="application/vnd.openxmlformats-officedocument.drawingml.chart+xml"/>
  <Override PartName="/xl/drawings/drawing7.xml" ContentType="application/vnd.openxmlformats-officedocument.drawing+xml"/>
  <Override PartName="/xl/charts/chart10.xml" ContentType="application/vnd.openxmlformats-officedocument.drawingml.chart+xml"/>
  <Override PartName="/xl/drawings/drawing8.xml" ContentType="application/vnd.openxmlformats-officedocument.drawing+xml"/>
  <Override PartName="/xl/charts/chart11.xml" ContentType="application/vnd.openxmlformats-officedocument.drawingml.chart+xml"/>
  <Override PartName="/xl/drawings/drawing9.xml" ContentType="application/vnd.openxmlformats-officedocument.drawing+xml"/>
  <Override PartName="/xl/charts/chart12.xml" ContentType="application/vnd.openxmlformats-officedocument.drawingml.chart+xml"/>
  <Override PartName="/xl/drawings/drawing10.xml" ContentType="application/vnd.openxmlformats-officedocument.drawing+xml"/>
  <Override PartName="/xl/charts/chart13.xml" ContentType="application/vnd.openxmlformats-officedocument.drawingml.chart+xml"/>
  <Override PartName="/xl/drawings/drawing11.xml" ContentType="application/vnd.openxmlformats-officedocument.drawing+xml"/>
  <Override PartName="/xl/charts/chart14.xml" ContentType="application/vnd.openxmlformats-officedocument.drawingml.chart+xml"/>
  <Override PartName="/xl/drawings/drawing12.xml" ContentType="application/vnd.openxmlformats-officedocument.drawing+xml"/>
  <Override PartName="/xl/charts/chart15.xml" ContentType="application/vnd.openxmlformats-officedocument.drawingml.chart+xml"/>
  <Override PartName="/xl/drawings/drawing13.xml" ContentType="application/vnd.openxmlformats-officedocument.drawing+xml"/>
  <Override PartName="/xl/charts/chart16.xml" ContentType="application/vnd.openxmlformats-officedocument.drawingml.chart+xml"/>
  <Override PartName="/xl/drawings/drawing14.xml" ContentType="application/vnd.openxmlformats-officedocument.drawing+xml"/>
  <Override PartName="/xl/charts/chart17.xml" ContentType="application/vnd.openxmlformats-officedocument.drawingml.chart+xml"/>
  <Override PartName="/xl/drawings/drawing15.xml" ContentType="application/vnd.openxmlformats-officedocument.drawing+xml"/>
  <Override PartName="/xl/charts/chart18.xml" ContentType="application/vnd.openxmlformats-officedocument.drawingml.chart+xml"/>
  <Override PartName="/xl/drawings/drawing16.xml" ContentType="application/vnd.openxmlformats-officedocument.drawing+xml"/>
  <Override PartName="/xl/charts/chart19.xml" ContentType="application/vnd.openxmlformats-officedocument.drawingml.chart+xml"/>
  <Override PartName="/xl/drawings/drawing17.xml" ContentType="application/vnd.openxmlformats-officedocument.drawing+xml"/>
  <Override PartName="/xl/charts/chart20.xml" ContentType="application/vnd.openxmlformats-officedocument.drawingml.chart+xml"/>
  <Override PartName="/xl/drawings/drawing18.xml" ContentType="application/vnd.openxmlformats-officedocument.drawing+xml"/>
  <Override PartName="/xl/charts/chart21.xml" ContentType="application/vnd.openxmlformats-officedocument.drawingml.chart+xml"/>
  <Override PartName="/xl/drawings/drawing19.xml" ContentType="application/vnd.openxmlformats-officedocument.drawing+xml"/>
  <Override PartName="/xl/charts/chart22.xml" ContentType="application/vnd.openxmlformats-officedocument.drawingml.chart+xml"/>
  <Override PartName="/xl/drawings/drawing20.xml" ContentType="application/vnd.openxmlformats-officedocument.drawing+xml"/>
  <Override PartName="/xl/charts/chart23.xml" ContentType="application/vnd.openxmlformats-officedocument.drawingml.chart+xml"/>
  <Override PartName="/xl/drawings/drawing21.xml" ContentType="application/vnd.openxmlformats-officedocument.drawing+xml"/>
  <Override PartName="/xl/charts/chart24.xml" ContentType="application/vnd.openxmlformats-officedocument.drawingml.chart+xml"/>
  <Override PartName="/xl/drawings/drawing22.xml" ContentType="application/vnd.openxmlformats-officedocument.drawing+xml"/>
  <Override PartName="/xl/charts/chart25.xml" ContentType="application/vnd.openxmlformats-officedocument.drawingml.chart+xml"/>
  <Override PartName="/xl/drawings/drawing23.xml" ContentType="application/vnd.openxmlformats-officedocument.drawing+xml"/>
  <Override PartName="/xl/charts/chart26.xml" ContentType="application/vnd.openxmlformats-officedocument.drawingml.chart+xml"/>
  <Override PartName="/xl/drawings/drawing24.xml" ContentType="application/vnd.openxmlformats-officedocument.drawing+xml"/>
  <Override PartName="/xl/charts/chart27.xml" ContentType="application/vnd.openxmlformats-officedocument.drawingml.chart+xml"/>
  <Override PartName="/xl/drawings/drawing25.xml" ContentType="application/vnd.openxmlformats-officedocument.drawing+xml"/>
  <Override PartName="/xl/charts/chart28.xml" ContentType="application/vnd.openxmlformats-officedocument.drawingml.chart+xml"/>
  <Override PartName="/xl/drawings/drawing26.xml" ContentType="application/vnd.openxmlformats-officedocument.drawing+xml"/>
  <Override PartName="/xl/charts/chart29.xml" ContentType="application/vnd.openxmlformats-officedocument.drawingml.chart+xml"/>
  <Override PartName="/xl/drawings/drawing27.xml" ContentType="application/vnd.openxmlformats-officedocument.drawing+xml"/>
  <Override PartName="/xl/charts/chart30.xml" ContentType="application/vnd.openxmlformats-officedocument.drawingml.chart+xml"/>
  <Override PartName="/xl/drawings/drawing28.xml" ContentType="application/vnd.openxmlformats-officedocument.drawing+xml"/>
  <Override PartName="/xl/charts/chart31.xml" ContentType="application/vnd.openxmlformats-officedocument.drawingml.chart+xml"/>
  <Override PartName="/xl/drawings/drawing29.xml" ContentType="application/vnd.openxmlformats-officedocument.drawing+xml"/>
  <Override PartName="/xl/charts/chart32.xml" ContentType="application/vnd.openxmlformats-officedocument.drawingml.chart+xml"/>
  <Override PartName="/xl/drawings/drawing30.xml" ContentType="application/vnd.openxmlformats-officedocument.drawing+xml"/>
  <Override PartName="/xl/charts/chart33.xml" ContentType="application/vnd.openxmlformats-officedocument.drawingml.chart+xml"/>
  <Override PartName="/xl/drawings/drawing31.xml" ContentType="application/vnd.openxmlformats-officedocument.drawing+xml"/>
  <Override PartName="/xl/charts/chart34.xml" ContentType="application/vnd.openxmlformats-officedocument.drawingml.chart+xml"/>
  <Override PartName="/xl/drawings/drawing32.xml" ContentType="application/vnd.openxmlformats-officedocument.drawing+xml"/>
  <Override PartName="/xl/charts/chart35.xml" ContentType="application/vnd.openxmlformats-officedocument.drawingml.chart+xml"/>
  <Override PartName="/xl/drawings/drawing33.xml" ContentType="application/vnd.openxmlformats-officedocument.drawing+xml"/>
  <Override PartName="/xl/charts/chart36.xml" ContentType="application/vnd.openxmlformats-officedocument.drawingml.chart+xml"/>
  <Override PartName="/xl/drawings/drawing34.xml" ContentType="application/vnd.openxmlformats-officedocument.drawing+xml"/>
  <Override PartName="/xl/charts/chart37.xml" ContentType="application/vnd.openxmlformats-officedocument.drawingml.chart+xml"/>
  <Override PartName="/xl/drawings/drawing35.xml" ContentType="application/vnd.openxmlformats-officedocument.drawing+xml"/>
  <Override PartName="/xl/charts/chart38.xml" ContentType="application/vnd.openxmlformats-officedocument.drawingml.chart+xml"/>
  <Override PartName="/xl/drawings/drawing36.xml" ContentType="application/vnd.openxmlformats-officedocument.drawing+xml"/>
  <Override PartName="/xl/charts/chart39.xml" ContentType="application/vnd.openxmlformats-officedocument.drawingml.chart+xml"/>
  <Override PartName="/xl/drawings/drawing37.xml" ContentType="application/vnd.openxmlformats-officedocument.drawing+xml"/>
  <Override PartName="/xl/charts/chart40.xml" ContentType="application/vnd.openxmlformats-officedocument.drawingml.chart+xml"/>
  <Override PartName="/xl/drawings/drawing38.xml" ContentType="application/vnd.openxmlformats-officedocument.drawing+xml"/>
  <Override PartName="/xl/charts/chart41.xml" ContentType="application/vnd.openxmlformats-officedocument.drawingml.chart+xml"/>
  <Override PartName="/xl/drawings/drawing39.xml" ContentType="application/vnd.openxmlformats-officedocument.drawing+xml"/>
  <Override PartName="/xl/charts/chart42.xml" ContentType="application/vnd.openxmlformats-officedocument.drawingml.chart+xml"/>
  <Override PartName="/xl/drawings/drawing40.xml" ContentType="application/vnd.openxmlformats-officedocument.drawing+xml"/>
  <Override PartName="/xl/charts/chart43.xml" ContentType="application/vnd.openxmlformats-officedocument.drawingml.chart+xml"/>
  <Override PartName="/xl/drawings/drawing41.xml" ContentType="application/vnd.openxmlformats-officedocument.drawing+xml"/>
  <Override PartName="/xl/charts/chart44.xml" ContentType="application/vnd.openxmlformats-officedocument.drawingml.chart+xml"/>
  <Override PartName="/xl/drawings/drawing42.xml" ContentType="application/vnd.openxmlformats-officedocument.drawing+xml"/>
  <Override PartName="/xl/charts/chart45.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https://cyfoethnaturiolcymru-my.sharepoint.com/personal/elizabeth_parr_cyfoethnaturiolcymru_gov_uk/Documents/Documents/A SITES/Biomass UK No 2 Ltd AB3790ZB   Geraint was RT/"/>
    </mc:Choice>
  </mc:AlternateContent>
  <xr:revisionPtr revIDLastSave="47" documentId="8_{93D93603-1067-4115-967E-83203C5C635E}" xr6:coauthVersionLast="47" xr6:coauthVersionMax="47" xr10:uidLastSave="{5E8B54B3-F846-4A41-8998-1E8C765EE132}"/>
  <bookViews>
    <workbookView xWindow="-110" yWindow="-110" windowWidth="19420" windowHeight="10420" tabRatio="991" activeTab="43" xr2:uid="{00000000-000D-0000-FFFF-FFFF00000000}"/>
  </bookViews>
  <sheets>
    <sheet name="Welcome - Intro" sheetId="3" r:id="rId1"/>
    <sheet name="Air 1 - Particulates - Apr" sheetId="5" r:id="rId2"/>
    <sheet name="Air 1 - Particulates - May" sheetId="32" r:id="rId3"/>
    <sheet name="Air 1 - Particulates - Jun" sheetId="33" r:id="rId4"/>
    <sheet name="Air 2 - TOC - Apr" sheetId="2" r:id="rId5"/>
    <sheet name="Air 2 - TOC -May" sheetId="34" r:id="rId6"/>
    <sheet name="Air 2 - TOC - Jun" sheetId="35" r:id="rId7"/>
    <sheet name="Air 3 - HCl - Apr" sheetId="7" r:id="rId8"/>
    <sheet name="Air 3 - HCl - May" sheetId="36" r:id="rId9"/>
    <sheet name="Air 3 - HCl - Jun" sheetId="37" r:id="rId10"/>
    <sheet name="Air 4 - CO half hour - Apr" sheetId="29" r:id="rId11"/>
    <sheet name="Air 4 - CO half hour - May" sheetId="38" r:id="rId12"/>
    <sheet name="Air 4 - CO half hour - Jun" sheetId="39" r:id="rId13"/>
    <sheet name="Air 5 - SO2 - Apr" sheetId="9" r:id="rId14"/>
    <sheet name="Air 5 - SO2 - May" sheetId="40" r:id="rId15"/>
    <sheet name="Air 5 - SO2 - Jun" sheetId="41" r:id="rId16"/>
    <sheet name="Air 6 - NOx - Apr" sheetId="10" r:id="rId17"/>
    <sheet name="Air 6 - NOx - May" sheetId="42" r:id="rId18"/>
    <sheet name="Air 6 - NOx -Jun" sheetId="43" r:id="rId19"/>
    <sheet name="Air 7 -  NH3 - Apr" sheetId="12" r:id="rId20"/>
    <sheet name="Air 7 -  NH3 - May" sheetId="44" r:id="rId21"/>
    <sheet name="Air 7 -  NH3 - Jun" sheetId="45" r:id="rId22"/>
    <sheet name="Air 8 - N2O - Apr" sheetId="11" r:id="rId23"/>
    <sheet name="Air 8 - N2O - May" sheetId="46" r:id="rId24"/>
    <sheet name="Air 8 - N2O - Jun" sheetId="47" r:id="rId25"/>
    <sheet name="Air 9 -  Hg - Apr" sheetId="31" r:id="rId26"/>
    <sheet name="Air 9 -  Hg - May" sheetId="48" r:id="rId27"/>
    <sheet name="Air 9 -  Hg - Jun" sheetId="49" r:id="rId28"/>
    <sheet name="Air 10 - (Aux) Temperature -A" sheetId="16" r:id="rId29"/>
    <sheet name="Air 10 - (Aux) Temperature - M" sheetId="50" r:id="rId30"/>
    <sheet name="Air 10 - (Aux) Temperature - J" sheetId="51" r:id="rId31"/>
    <sheet name="Air 11 - (Aux) Pressure - A" sheetId="15" r:id="rId32"/>
    <sheet name="Air 11 - (Aux) Pressure - M" sheetId="52" r:id="rId33"/>
    <sheet name="Air 11 - (Aux) Pressure - J" sheetId="53" r:id="rId34"/>
    <sheet name="Air 12 - (Aux) Flow - A" sheetId="17" r:id="rId35"/>
    <sheet name="Air 12 - (Aux) Flow - M" sheetId="54" r:id="rId36"/>
    <sheet name="Air 12 - (Aux) Flow - J" sheetId="55" r:id="rId37"/>
    <sheet name="Air 13 - (Aux) Oxygen- A" sheetId="18" r:id="rId38"/>
    <sheet name="Air 13 - (Aux) Oxygen- M" sheetId="56" r:id="rId39"/>
    <sheet name="Air 13 - (Aux) Oxygen-J" sheetId="57" r:id="rId40"/>
    <sheet name="Air 14 - (Aux) Water Vapour - A" sheetId="19" r:id="rId41"/>
    <sheet name="Air 14 - (Aux) Water Vapour M" sheetId="58" r:id="rId42"/>
    <sheet name="Air 14 - (Aux) Water Vapour J" sheetId="59" r:id="rId43"/>
    <sheet name="Air 15 - OTNOC operation" sheetId="28" r:id="rId44"/>
  </sheets>
  <definedNames>
    <definedName name="_xlnm.Print_Area" localSheetId="1">'Air 1 - Particulates - Apr'!$A$1:$AI$38</definedName>
    <definedName name="_xlnm.Print_Area" localSheetId="3">'Air 1 - Particulates - Jun'!$A$1:$AI$38</definedName>
    <definedName name="_xlnm.Print_Area" localSheetId="2">'Air 1 - Particulates - May'!$A$1:$AI$38</definedName>
    <definedName name="_xlnm.Print_Area" localSheetId="30">'Air 10 - (Aux) Temperature - J'!$A$1:$AI$34</definedName>
    <definedName name="_xlnm.Print_Area" localSheetId="29">'Air 10 - (Aux) Temperature - M'!$A$1:$AI$34</definedName>
    <definedName name="_xlnm.Print_Area" localSheetId="28">'Air 10 - (Aux) Temperature -A'!$A$1:$AI$34</definedName>
    <definedName name="_xlnm.Print_Area" localSheetId="31">'Air 11 - (Aux) Pressure - A'!$A$1:$AI$34</definedName>
    <definedName name="_xlnm.Print_Area" localSheetId="33">'Air 11 - (Aux) Pressure - J'!$A$1:$AI$34</definedName>
    <definedName name="_xlnm.Print_Area" localSheetId="32">'Air 11 - (Aux) Pressure - M'!$A$1:$AI$34</definedName>
    <definedName name="_xlnm.Print_Area" localSheetId="34">'Air 12 - (Aux) Flow - A'!$A$1:$AI$34</definedName>
    <definedName name="_xlnm.Print_Area" localSheetId="36">'Air 12 - (Aux) Flow - J'!$A$1:$AI$34</definedName>
    <definedName name="_xlnm.Print_Area" localSheetId="35">'Air 12 - (Aux) Flow - M'!$A$1:$AI$34</definedName>
    <definedName name="_xlnm.Print_Area" localSheetId="37">'Air 13 - (Aux) Oxygen- A'!$A$1:$AI$34</definedName>
    <definedName name="_xlnm.Print_Area" localSheetId="38">'Air 13 - (Aux) Oxygen- M'!$A$1:$AI$34</definedName>
    <definedName name="_xlnm.Print_Area" localSheetId="39">'Air 13 - (Aux) Oxygen-J'!$A$1:$AI$34</definedName>
    <definedName name="_xlnm.Print_Area" localSheetId="40">'Air 14 - (Aux) Water Vapour - A'!$A$1:$AI$34</definedName>
    <definedName name="_xlnm.Print_Area" localSheetId="42">'Air 14 - (Aux) Water Vapour J'!$A$1:$AI$34</definedName>
    <definedName name="_xlnm.Print_Area" localSheetId="41">'Air 14 - (Aux) Water Vapour M'!$A$1:$AI$34</definedName>
    <definedName name="_xlnm.Print_Area" localSheetId="43">'Air 15 - OTNOC operation'!$A$1:$AI$37</definedName>
    <definedName name="_xlnm.Print_Area" localSheetId="4">'Air 2 - TOC - Apr'!$A$1:$AI$37</definedName>
    <definedName name="_xlnm.Print_Area" localSheetId="6">'Air 2 - TOC - Jun'!$A$1:$AI$37</definedName>
    <definedName name="_xlnm.Print_Area" localSheetId="5">'Air 2 - TOC -May'!$A$1:$AI$37</definedName>
    <definedName name="_xlnm.Print_Area" localSheetId="7">'Air 3 - HCl - Apr'!$A$1:$AI$37</definedName>
    <definedName name="_xlnm.Print_Area" localSheetId="9">'Air 3 - HCl - Jun'!$A$1:$AI$37</definedName>
    <definedName name="_xlnm.Print_Area" localSheetId="8">'Air 3 - HCl - May'!$A$1:$AI$37</definedName>
    <definedName name="_xlnm.Print_Area" localSheetId="10">'Air 4 - CO half hour - Apr'!$A$1:$AI$37</definedName>
    <definedName name="_xlnm.Print_Area" localSheetId="12">'Air 4 - CO half hour - Jun'!$A$1:$AI$37</definedName>
    <definedName name="_xlnm.Print_Area" localSheetId="11">'Air 4 - CO half hour - May'!$A$1:$AI$37</definedName>
    <definedName name="_xlnm.Print_Area" localSheetId="13">'Air 5 - SO2 - Apr'!$A$1:$AI$37</definedName>
    <definedName name="_xlnm.Print_Area" localSheetId="15">'Air 5 - SO2 - Jun'!$A$1:$AI$37</definedName>
    <definedName name="_xlnm.Print_Area" localSheetId="14">'Air 5 - SO2 - May'!$A$1:$AI$37</definedName>
    <definedName name="_xlnm.Print_Area" localSheetId="16">'Air 6 - NOx - Apr'!$A$1:$AI$37</definedName>
    <definedName name="_xlnm.Print_Area" localSheetId="17">'Air 6 - NOx - May'!$A$1:$AI$37</definedName>
    <definedName name="_xlnm.Print_Area" localSheetId="18">'Air 6 - NOx -Jun'!$A$1:$AI$37</definedName>
    <definedName name="_xlnm.Print_Area" localSheetId="19">'Air 7 -  NH3 - Apr'!$A$1:$AI$35</definedName>
    <definedName name="_xlnm.Print_Area" localSheetId="21">'Air 7 -  NH3 - Jun'!$A$1:$AI$35</definedName>
    <definedName name="_xlnm.Print_Area" localSheetId="20">'Air 7 -  NH3 - May'!$A$1:$AI$35</definedName>
    <definedName name="_xlnm.Print_Area" localSheetId="22">'Air 8 - N2O - Apr'!$A$1:$AI$33</definedName>
    <definedName name="_xlnm.Print_Area" localSheetId="24">'Air 8 - N2O - Jun'!$A$1:$AI$33</definedName>
    <definedName name="_xlnm.Print_Area" localSheetId="23">'Air 8 - N2O - May'!$A$1:$AI$33</definedName>
    <definedName name="_xlnm.Print_Area" localSheetId="25">'Air 9 -  Hg - Apr'!$A$1:$AI$35</definedName>
    <definedName name="_xlnm.Print_Area" localSheetId="27">'Air 9 -  Hg - Jun'!$A$1:$AI$35</definedName>
    <definedName name="_xlnm.Print_Area" localSheetId="26">'Air 9 -  Hg - May'!$A$1:$AI$35</definedName>
    <definedName name="_xlnm.Print_Area" localSheetId="0">'Welcome - Intro'!$A$1:$AI$25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9" i="59" l="1"/>
  <c r="C28" i="59"/>
  <c r="C27" i="59"/>
  <c r="C26" i="59"/>
  <c r="C25" i="59"/>
  <c r="C24" i="59"/>
  <c r="C6" i="59"/>
  <c r="L4" i="59"/>
  <c r="C4" i="59"/>
  <c r="C29" i="58"/>
  <c r="C28" i="58"/>
  <c r="C27" i="58"/>
  <c r="C26" i="58"/>
  <c r="C25" i="58"/>
  <c r="C24" i="58"/>
  <c r="C6" i="58"/>
  <c r="L4" i="58"/>
  <c r="C4" i="58"/>
  <c r="C29" i="57"/>
  <c r="C28" i="57"/>
  <c r="C27" i="57"/>
  <c r="C26" i="57"/>
  <c r="C25" i="57"/>
  <c r="C24" i="57"/>
  <c r="C6" i="57"/>
  <c r="L4" i="57"/>
  <c r="C4" i="57"/>
  <c r="C29" i="56"/>
  <c r="C28" i="56"/>
  <c r="C27" i="56"/>
  <c r="C26" i="56"/>
  <c r="C25" i="56"/>
  <c r="C24" i="56"/>
  <c r="C6" i="56"/>
  <c r="L4" i="56"/>
  <c r="C4" i="56"/>
  <c r="C29" i="55"/>
  <c r="C28" i="55"/>
  <c r="C27" i="55"/>
  <c r="C26" i="55"/>
  <c r="C25" i="55"/>
  <c r="C24" i="55"/>
  <c r="C6" i="55"/>
  <c r="L4" i="55"/>
  <c r="C4" i="55"/>
  <c r="C29" i="54"/>
  <c r="C28" i="54"/>
  <c r="C27" i="54"/>
  <c r="C26" i="54"/>
  <c r="C25" i="54"/>
  <c r="C24" i="54"/>
  <c r="C6" i="54"/>
  <c r="L4" i="54"/>
  <c r="C4" i="54"/>
  <c r="C29" i="53"/>
  <c r="C28" i="53"/>
  <c r="C27" i="53"/>
  <c r="C26" i="53"/>
  <c r="C25" i="53"/>
  <c r="C24" i="53"/>
  <c r="C6" i="53"/>
  <c r="L4" i="53"/>
  <c r="C4" i="53"/>
  <c r="C29" i="52"/>
  <c r="C28" i="52"/>
  <c r="C27" i="52"/>
  <c r="C26" i="52"/>
  <c r="C25" i="52"/>
  <c r="C24" i="52"/>
  <c r="C6" i="52"/>
  <c r="L4" i="52"/>
  <c r="C4" i="52"/>
  <c r="C29" i="51"/>
  <c r="C28" i="51"/>
  <c r="C27" i="51"/>
  <c r="C26" i="51"/>
  <c r="C25" i="51"/>
  <c r="C24" i="51"/>
  <c r="C6" i="51"/>
  <c r="L4" i="51"/>
  <c r="C4" i="51"/>
  <c r="C29" i="50"/>
  <c r="C28" i="50"/>
  <c r="C27" i="50"/>
  <c r="C26" i="50"/>
  <c r="C25" i="50"/>
  <c r="C24" i="50"/>
  <c r="C6" i="50"/>
  <c r="L4" i="50"/>
  <c r="C4" i="50"/>
  <c r="C30" i="49"/>
  <c r="C29" i="49"/>
  <c r="C28" i="49"/>
  <c r="F27" i="49"/>
  <c r="G27" i="49" s="1"/>
  <c r="H27" i="49" s="1"/>
  <c r="I27" i="49" s="1"/>
  <c r="J27" i="49" s="1"/>
  <c r="K27" i="49" s="1"/>
  <c r="L27" i="49" s="1"/>
  <c r="M27" i="49" s="1"/>
  <c r="N27" i="49" s="1"/>
  <c r="O27" i="49" s="1"/>
  <c r="P27" i="49" s="1"/>
  <c r="Q27" i="49" s="1"/>
  <c r="R27" i="49" s="1"/>
  <c r="S27" i="49" s="1"/>
  <c r="T27" i="49" s="1"/>
  <c r="U27" i="49" s="1"/>
  <c r="V27" i="49" s="1"/>
  <c r="W27" i="49" s="1"/>
  <c r="X27" i="49" s="1"/>
  <c r="Y27" i="49" s="1"/>
  <c r="Z27" i="49" s="1"/>
  <c r="AA27" i="49" s="1"/>
  <c r="AB27" i="49" s="1"/>
  <c r="AC27" i="49" s="1"/>
  <c r="AD27" i="49" s="1"/>
  <c r="AE27" i="49" s="1"/>
  <c r="AF27" i="49" s="1"/>
  <c r="AG27" i="49" s="1"/>
  <c r="AH27" i="49" s="1"/>
  <c r="AI27" i="49" s="1"/>
  <c r="C26" i="49"/>
  <c r="C25" i="49"/>
  <c r="C24" i="49"/>
  <c r="C23" i="49"/>
  <c r="C5" i="49"/>
  <c r="L3" i="49"/>
  <c r="C3" i="49"/>
  <c r="C30" i="48"/>
  <c r="C29" i="48"/>
  <c r="C28" i="48"/>
  <c r="F27" i="48"/>
  <c r="G27" i="48" s="1"/>
  <c r="H27" i="48" s="1"/>
  <c r="I27" i="48" s="1"/>
  <c r="J27" i="48" s="1"/>
  <c r="K27" i="48" s="1"/>
  <c r="L27" i="48" s="1"/>
  <c r="M27" i="48" s="1"/>
  <c r="N27" i="48" s="1"/>
  <c r="O27" i="48" s="1"/>
  <c r="P27" i="48" s="1"/>
  <c r="Q27" i="48" s="1"/>
  <c r="R27" i="48" s="1"/>
  <c r="S27" i="48" s="1"/>
  <c r="T27" i="48" s="1"/>
  <c r="U27" i="48" s="1"/>
  <c r="V27" i="48" s="1"/>
  <c r="W27" i="48" s="1"/>
  <c r="X27" i="48" s="1"/>
  <c r="Y27" i="48" s="1"/>
  <c r="Z27" i="48" s="1"/>
  <c r="AA27" i="48" s="1"/>
  <c r="AB27" i="48" s="1"/>
  <c r="AC27" i="48" s="1"/>
  <c r="AD27" i="48" s="1"/>
  <c r="AE27" i="48" s="1"/>
  <c r="AF27" i="48" s="1"/>
  <c r="AG27" i="48" s="1"/>
  <c r="AH27" i="48" s="1"/>
  <c r="AI27" i="48" s="1"/>
  <c r="C26" i="48"/>
  <c r="C25" i="48"/>
  <c r="C24" i="48"/>
  <c r="C23" i="48"/>
  <c r="C5" i="48"/>
  <c r="L3" i="48"/>
  <c r="C3" i="48"/>
  <c r="C28" i="47"/>
  <c r="C27" i="47"/>
  <c r="C26" i="47"/>
  <c r="C25" i="47"/>
  <c r="C24" i="47"/>
  <c r="C23" i="47"/>
  <c r="C5" i="47"/>
  <c r="L3" i="47"/>
  <c r="C3" i="47"/>
  <c r="C28" i="46"/>
  <c r="C27" i="46"/>
  <c r="C26" i="46"/>
  <c r="C25" i="46"/>
  <c r="C24" i="46"/>
  <c r="C23" i="46"/>
  <c r="C5" i="46"/>
  <c r="L3" i="46"/>
  <c r="C3" i="46"/>
  <c r="C30" i="45"/>
  <c r="C29" i="45"/>
  <c r="C28" i="45"/>
  <c r="F27" i="45"/>
  <c r="G27" i="45" s="1"/>
  <c r="H27" i="45" s="1"/>
  <c r="I27" i="45" s="1"/>
  <c r="J27" i="45" s="1"/>
  <c r="K27" i="45" s="1"/>
  <c r="L27" i="45" s="1"/>
  <c r="M27" i="45" s="1"/>
  <c r="N27" i="45" s="1"/>
  <c r="O27" i="45" s="1"/>
  <c r="P27" i="45" s="1"/>
  <c r="Q27" i="45" s="1"/>
  <c r="R27" i="45" s="1"/>
  <c r="S27" i="45" s="1"/>
  <c r="T27" i="45" s="1"/>
  <c r="U27" i="45" s="1"/>
  <c r="V27" i="45" s="1"/>
  <c r="W27" i="45" s="1"/>
  <c r="X27" i="45" s="1"/>
  <c r="Y27" i="45" s="1"/>
  <c r="Z27" i="45" s="1"/>
  <c r="AA27" i="45" s="1"/>
  <c r="AB27" i="45" s="1"/>
  <c r="AC27" i="45" s="1"/>
  <c r="AD27" i="45" s="1"/>
  <c r="AE27" i="45" s="1"/>
  <c r="AF27" i="45" s="1"/>
  <c r="AG27" i="45" s="1"/>
  <c r="AH27" i="45" s="1"/>
  <c r="AI27" i="45" s="1"/>
  <c r="C26" i="45"/>
  <c r="C25" i="45"/>
  <c r="C24" i="45"/>
  <c r="C23" i="45"/>
  <c r="C5" i="45"/>
  <c r="L3" i="45"/>
  <c r="C3" i="45"/>
  <c r="C30" i="44"/>
  <c r="C29" i="44"/>
  <c r="C28" i="44"/>
  <c r="F27" i="44"/>
  <c r="G27" i="44" s="1"/>
  <c r="H27" i="44" s="1"/>
  <c r="I27" i="44" s="1"/>
  <c r="J27" i="44" s="1"/>
  <c r="K27" i="44" s="1"/>
  <c r="L27" i="44" s="1"/>
  <c r="M27" i="44" s="1"/>
  <c r="N27" i="44" s="1"/>
  <c r="O27" i="44" s="1"/>
  <c r="P27" i="44" s="1"/>
  <c r="Q27" i="44" s="1"/>
  <c r="R27" i="44" s="1"/>
  <c r="S27" i="44" s="1"/>
  <c r="T27" i="44" s="1"/>
  <c r="U27" i="44" s="1"/>
  <c r="V27" i="44" s="1"/>
  <c r="W27" i="44" s="1"/>
  <c r="X27" i="44" s="1"/>
  <c r="Y27" i="44" s="1"/>
  <c r="Z27" i="44" s="1"/>
  <c r="AA27" i="44" s="1"/>
  <c r="AB27" i="44" s="1"/>
  <c r="AC27" i="44" s="1"/>
  <c r="AD27" i="44" s="1"/>
  <c r="AE27" i="44" s="1"/>
  <c r="AF27" i="44" s="1"/>
  <c r="AG27" i="44" s="1"/>
  <c r="AH27" i="44" s="1"/>
  <c r="AI27" i="44" s="1"/>
  <c r="C26" i="44"/>
  <c r="C25" i="44"/>
  <c r="C24" i="44"/>
  <c r="C23" i="44"/>
  <c r="C5" i="44"/>
  <c r="L3" i="44"/>
  <c r="C3" i="44"/>
  <c r="C32" i="43"/>
  <c r="C31" i="43"/>
  <c r="C30" i="43"/>
  <c r="F29" i="43"/>
  <c r="G29" i="43" s="1"/>
  <c r="H29" i="43" s="1"/>
  <c r="I29" i="43" s="1"/>
  <c r="J29" i="43" s="1"/>
  <c r="K29" i="43" s="1"/>
  <c r="L29" i="43" s="1"/>
  <c r="M29" i="43" s="1"/>
  <c r="N29" i="43" s="1"/>
  <c r="O29" i="43" s="1"/>
  <c r="P29" i="43" s="1"/>
  <c r="Q29" i="43" s="1"/>
  <c r="R29" i="43" s="1"/>
  <c r="S29" i="43" s="1"/>
  <c r="T29" i="43" s="1"/>
  <c r="U29" i="43" s="1"/>
  <c r="V29" i="43" s="1"/>
  <c r="W29" i="43" s="1"/>
  <c r="X29" i="43" s="1"/>
  <c r="Y29" i="43" s="1"/>
  <c r="Z29" i="43" s="1"/>
  <c r="AA29" i="43" s="1"/>
  <c r="AB29" i="43" s="1"/>
  <c r="AC29" i="43" s="1"/>
  <c r="AD29" i="43" s="1"/>
  <c r="AE29" i="43" s="1"/>
  <c r="AF29" i="43" s="1"/>
  <c r="AG29" i="43" s="1"/>
  <c r="AH29" i="43" s="1"/>
  <c r="AI29" i="43" s="1"/>
  <c r="C28" i="43"/>
  <c r="C27" i="43"/>
  <c r="C26" i="43"/>
  <c r="C25" i="43"/>
  <c r="C24" i="43"/>
  <c r="F23" i="43"/>
  <c r="G23" i="43" s="1"/>
  <c r="H23" i="43" s="1"/>
  <c r="I23" i="43" s="1"/>
  <c r="J23" i="43" s="1"/>
  <c r="K23" i="43" s="1"/>
  <c r="L23" i="43" s="1"/>
  <c r="M23" i="43" s="1"/>
  <c r="N23" i="43" s="1"/>
  <c r="O23" i="43" s="1"/>
  <c r="P23" i="43" s="1"/>
  <c r="Q23" i="43" s="1"/>
  <c r="R23" i="43" s="1"/>
  <c r="S23" i="43" s="1"/>
  <c r="T23" i="43" s="1"/>
  <c r="U23" i="43" s="1"/>
  <c r="V23" i="43" s="1"/>
  <c r="W23" i="43" s="1"/>
  <c r="X23" i="43" s="1"/>
  <c r="Y23" i="43" s="1"/>
  <c r="Z23" i="43" s="1"/>
  <c r="AA23" i="43" s="1"/>
  <c r="AB23" i="43" s="1"/>
  <c r="AC23" i="43" s="1"/>
  <c r="AD23" i="43" s="1"/>
  <c r="AE23" i="43" s="1"/>
  <c r="AF23" i="43" s="1"/>
  <c r="AG23" i="43" s="1"/>
  <c r="AH23" i="43" s="1"/>
  <c r="AI23" i="43" s="1"/>
  <c r="C5" i="43"/>
  <c r="L3" i="43"/>
  <c r="C3" i="43"/>
  <c r="C32" i="42"/>
  <c r="C31" i="42"/>
  <c r="C30" i="42"/>
  <c r="F29" i="42"/>
  <c r="G29" i="42" s="1"/>
  <c r="H29" i="42" s="1"/>
  <c r="I29" i="42" s="1"/>
  <c r="J29" i="42" s="1"/>
  <c r="K29" i="42" s="1"/>
  <c r="L29" i="42" s="1"/>
  <c r="M29" i="42" s="1"/>
  <c r="N29" i="42" s="1"/>
  <c r="O29" i="42" s="1"/>
  <c r="P29" i="42" s="1"/>
  <c r="Q29" i="42" s="1"/>
  <c r="R29" i="42" s="1"/>
  <c r="S29" i="42" s="1"/>
  <c r="T29" i="42" s="1"/>
  <c r="U29" i="42" s="1"/>
  <c r="V29" i="42" s="1"/>
  <c r="W29" i="42" s="1"/>
  <c r="X29" i="42" s="1"/>
  <c r="Y29" i="42" s="1"/>
  <c r="Z29" i="42" s="1"/>
  <c r="AA29" i="42" s="1"/>
  <c r="AB29" i="42" s="1"/>
  <c r="AC29" i="42" s="1"/>
  <c r="AD29" i="42" s="1"/>
  <c r="AE29" i="42" s="1"/>
  <c r="AF29" i="42" s="1"/>
  <c r="AG29" i="42" s="1"/>
  <c r="AH29" i="42" s="1"/>
  <c r="AI29" i="42" s="1"/>
  <c r="C28" i="42"/>
  <c r="C27" i="42"/>
  <c r="C26" i="42"/>
  <c r="C25" i="42"/>
  <c r="C24" i="42"/>
  <c r="I23" i="42"/>
  <c r="J23" i="42" s="1"/>
  <c r="K23" i="42" s="1"/>
  <c r="L23" i="42" s="1"/>
  <c r="M23" i="42" s="1"/>
  <c r="N23" i="42" s="1"/>
  <c r="O23" i="42" s="1"/>
  <c r="P23" i="42" s="1"/>
  <c r="Q23" i="42" s="1"/>
  <c r="R23" i="42" s="1"/>
  <c r="S23" i="42" s="1"/>
  <c r="T23" i="42" s="1"/>
  <c r="U23" i="42" s="1"/>
  <c r="V23" i="42" s="1"/>
  <c r="W23" i="42" s="1"/>
  <c r="X23" i="42" s="1"/>
  <c r="Y23" i="42" s="1"/>
  <c r="Z23" i="42" s="1"/>
  <c r="AA23" i="42" s="1"/>
  <c r="AB23" i="42" s="1"/>
  <c r="AC23" i="42" s="1"/>
  <c r="AD23" i="42" s="1"/>
  <c r="AE23" i="42" s="1"/>
  <c r="AF23" i="42" s="1"/>
  <c r="AG23" i="42" s="1"/>
  <c r="AH23" i="42" s="1"/>
  <c r="AI23" i="42" s="1"/>
  <c r="H23" i="42"/>
  <c r="G23" i="42"/>
  <c r="F23" i="42"/>
  <c r="C5" i="42"/>
  <c r="L3" i="42"/>
  <c r="C3" i="42"/>
  <c r="C32" i="41"/>
  <c r="C31" i="41"/>
  <c r="C30" i="41"/>
  <c r="F29" i="41"/>
  <c r="G29" i="41" s="1"/>
  <c r="H29" i="41" s="1"/>
  <c r="I29" i="41" s="1"/>
  <c r="J29" i="41" s="1"/>
  <c r="K29" i="41" s="1"/>
  <c r="L29" i="41" s="1"/>
  <c r="M29" i="41" s="1"/>
  <c r="N29" i="41" s="1"/>
  <c r="O29" i="41" s="1"/>
  <c r="P29" i="41" s="1"/>
  <c r="Q29" i="41" s="1"/>
  <c r="R29" i="41" s="1"/>
  <c r="S29" i="41" s="1"/>
  <c r="T29" i="41" s="1"/>
  <c r="U29" i="41" s="1"/>
  <c r="V29" i="41" s="1"/>
  <c r="W29" i="41" s="1"/>
  <c r="X29" i="41" s="1"/>
  <c r="Y29" i="41" s="1"/>
  <c r="Z29" i="41" s="1"/>
  <c r="AA29" i="41" s="1"/>
  <c r="AB29" i="41" s="1"/>
  <c r="AC29" i="41" s="1"/>
  <c r="AD29" i="41" s="1"/>
  <c r="AE29" i="41" s="1"/>
  <c r="AF29" i="41" s="1"/>
  <c r="AG29" i="41" s="1"/>
  <c r="AH29" i="41" s="1"/>
  <c r="AI29" i="41" s="1"/>
  <c r="C28" i="41"/>
  <c r="C27" i="41"/>
  <c r="C26" i="41"/>
  <c r="C25" i="41"/>
  <c r="C24" i="41"/>
  <c r="H23" i="41"/>
  <c r="I23" i="41" s="1"/>
  <c r="J23" i="41" s="1"/>
  <c r="K23" i="41" s="1"/>
  <c r="L23" i="41" s="1"/>
  <c r="M23" i="41" s="1"/>
  <c r="N23" i="41" s="1"/>
  <c r="O23" i="41" s="1"/>
  <c r="P23" i="41" s="1"/>
  <c r="Q23" i="41" s="1"/>
  <c r="R23" i="41" s="1"/>
  <c r="S23" i="41" s="1"/>
  <c r="T23" i="41" s="1"/>
  <c r="U23" i="41" s="1"/>
  <c r="V23" i="41" s="1"/>
  <c r="W23" i="41" s="1"/>
  <c r="X23" i="41" s="1"/>
  <c r="Y23" i="41" s="1"/>
  <c r="Z23" i="41" s="1"/>
  <c r="AA23" i="41" s="1"/>
  <c r="AB23" i="41" s="1"/>
  <c r="AC23" i="41" s="1"/>
  <c r="AD23" i="41" s="1"/>
  <c r="AE23" i="41" s="1"/>
  <c r="AF23" i="41" s="1"/>
  <c r="AG23" i="41" s="1"/>
  <c r="AH23" i="41" s="1"/>
  <c r="AI23" i="41" s="1"/>
  <c r="G23" i="41"/>
  <c r="F23" i="41"/>
  <c r="C5" i="41"/>
  <c r="L3" i="41"/>
  <c r="C3" i="41"/>
  <c r="C32" i="40"/>
  <c r="C31" i="40"/>
  <c r="C30" i="40"/>
  <c r="F29" i="40"/>
  <c r="G29" i="40" s="1"/>
  <c r="H29" i="40" s="1"/>
  <c r="I29" i="40" s="1"/>
  <c r="J29" i="40" s="1"/>
  <c r="K29" i="40" s="1"/>
  <c r="L29" i="40" s="1"/>
  <c r="M29" i="40" s="1"/>
  <c r="N29" i="40" s="1"/>
  <c r="O29" i="40" s="1"/>
  <c r="P29" i="40" s="1"/>
  <c r="Q29" i="40" s="1"/>
  <c r="R29" i="40" s="1"/>
  <c r="S29" i="40" s="1"/>
  <c r="T29" i="40" s="1"/>
  <c r="U29" i="40" s="1"/>
  <c r="V29" i="40" s="1"/>
  <c r="W29" i="40" s="1"/>
  <c r="X29" i="40" s="1"/>
  <c r="Y29" i="40" s="1"/>
  <c r="Z29" i="40" s="1"/>
  <c r="AA29" i="40" s="1"/>
  <c r="AB29" i="40" s="1"/>
  <c r="AC29" i="40" s="1"/>
  <c r="AD29" i="40" s="1"/>
  <c r="AE29" i="40" s="1"/>
  <c r="AF29" i="40" s="1"/>
  <c r="AG29" i="40" s="1"/>
  <c r="AH29" i="40" s="1"/>
  <c r="AI29" i="40" s="1"/>
  <c r="C28" i="40"/>
  <c r="C27" i="40"/>
  <c r="C26" i="40"/>
  <c r="C25" i="40"/>
  <c r="C24" i="40"/>
  <c r="H23" i="40"/>
  <c r="I23" i="40" s="1"/>
  <c r="J23" i="40" s="1"/>
  <c r="K23" i="40" s="1"/>
  <c r="L23" i="40" s="1"/>
  <c r="M23" i="40" s="1"/>
  <c r="N23" i="40" s="1"/>
  <c r="O23" i="40" s="1"/>
  <c r="P23" i="40" s="1"/>
  <c r="Q23" i="40" s="1"/>
  <c r="R23" i="40" s="1"/>
  <c r="S23" i="40" s="1"/>
  <c r="T23" i="40" s="1"/>
  <c r="U23" i="40" s="1"/>
  <c r="V23" i="40" s="1"/>
  <c r="W23" i="40" s="1"/>
  <c r="X23" i="40" s="1"/>
  <c r="Y23" i="40" s="1"/>
  <c r="Z23" i="40" s="1"/>
  <c r="AA23" i="40" s="1"/>
  <c r="AB23" i="40" s="1"/>
  <c r="AC23" i="40" s="1"/>
  <c r="AD23" i="40" s="1"/>
  <c r="AE23" i="40" s="1"/>
  <c r="AF23" i="40" s="1"/>
  <c r="AG23" i="40" s="1"/>
  <c r="AH23" i="40" s="1"/>
  <c r="AI23" i="40" s="1"/>
  <c r="G23" i="40"/>
  <c r="F23" i="40"/>
  <c r="C5" i="40"/>
  <c r="L3" i="40"/>
  <c r="C3" i="40"/>
  <c r="C32" i="39"/>
  <c r="C31" i="39"/>
  <c r="C30" i="39"/>
  <c r="F29" i="39"/>
  <c r="G29" i="39" s="1"/>
  <c r="H29" i="39" s="1"/>
  <c r="I29" i="39" s="1"/>
  <c r="J29" i="39" s="1"/>
  <c r="K29" i="39" s="1"/>
  <c r="L29" i="39" s="1"/>
  <c r="M29" i="39" s="1"/>
  <c r="N29" i="39" s="1"/>
  <c r="O29" i="39" s="1"/>
  <c r="P29" i="39" s="1"/>
  <c r="Q29" i="39" s="1"/>
  <c r="R29" i="39" s="1"/>
  <c r="S29" i="39" s="1"/>
  <c r="T29" i="39" s="1"/>
  <c r="U29" i="39" s="1"/>
  <c r="V29" i="39" s="1"/>
  <c r="W29" i="39" s="1"/>
  <c r="X29" i="39" s="1"/>
  <c r="Y29" i="39" s="1"/>
  <c r="Z29" i="39" s="1"/>
  <c r="AA29" i="39" s="1"/>
  <c r="AB29" i="39" s="1"/>
  <c r="AC29" i="39" s="1"/>
  <c r="AD29" i="39" s="1"/>
  <c r="AE29" i="39" s="1"/>
  <c r="AF29" i="39" s="1"/>
  <c r="AG29" i="39" s="1"/>
  <c r="AH29" i="39" s="1"/>
  <c r="AI29" i="39" s="1"/>
  <c r="C28" i="39"/>
  <c r="C27" i="39"/>
  <c r="C26" i="39"/>
  <c r="C25" i="39"/>
  <c r="C24" i="39"/>
  <c r="F23" i="39"/>
  <c r="G23" i="39" s="1"/>
  <c r="H23" i="39" s="1"/>
  <c r="I23" i="39" s="1"/>
  <c r="J23" i="39" s="1"/>
  <c r="K23" i="39" s="1"/>
  <c r="L23" i="39" s="1"/>
  <c r="M23" i="39" s="1"/>
  <c r="N23" i="39" s="1"/>
  <c r="O23" i="39" s="1"/>
  <c r="P23" i="39" s="1"/>
  <c r="Q23" i="39" s="1"/>
  <c r="R23" i="39" s="1"/>
  <c r="S23" i="39" s="1"/>
  <c r="T23" i="39" s="1"/>
  <c r="U23" i="39" s="1"/>
  <c r="V23" i="39" s="1"/>
  <c r="W23" i="39" s="1"/>
  <c r="X23" i="39" s="1"/>
  <c r="Y23" i="39" s="1"/>
  <c r="Z23" i="39" s="1"/>
  <c r="AA23" i="39" s="1"/>
  <c r="AB23" i="39" s="1"/>
  <c r="AC23" i="39" s="1"/>
  <c r="AD23" i="39" s="1"/>
  <c r="AE23" i="39" s="1"/>
  <c r="AF23" i="39" s="1"/>
  <c r="AG23" i="39" s="1"/>
  <c r="AH23" i="39" s="1"/>
  <c r="AI23" i="39" s="1"/>
  <c r="C5" i="39"/>
  <c r="L3" i="39"/>
  <c r="C3" i="39"/>
  <c r="C32" i="38"/>
  <c r="C31" i="38"/>
  <c r="C30" i="38"/>
  <c r="F29" i="38"/>
  <c r="G29" i="38" s="1"/>
  <c r="H29" i="38" s="1"/>
  <c r="I29" i="38" s="1"/>
  <c r="J29" i="38" s="1"/>
  <c r="K29" i="38" s="1"/>
  <c r="L29" i="38" s="1"/>
  <c r="M29" i="38" s="1"/>
  <c r="N29" i="38" s="1"/>
  <c r="O29" i="38" s="1"/>
  <c r="P29" i="38" s="1"/>
  <c r="Q29" i="38" s="1"/>
  <c r="R29" i="38" s="1"/>
  <c r="S29" i="38" s="1"/>
  <c r="T29" i="38" s="1"/>
  <c r="U29" i="38" s="1"/>
  <c r="V29" i="38" s="1"/>
  <c r="W29" i="38" s="1"/>
  <c r="X29" i="38" s="1"/>
  <c r="Y29" i="38" s="1"/>
  <c r="Z29" i="38" s="1"/>
  <c r="AA29" i="38" s="1"/>
  <c r="AB29" i="38" s="1"/>
  <c r="AC29" i="38" s="1"/>
  <c r="AD29" i="38" s="1"/>
  <c r="AE29" i="38" s="1"/>
  <c r="AF29" i="38" s="1"/>
  <c r="AG29" i="38" s="1"/>
  <c r="AH29" i="38" s="1"/>
  <c r="AI29" i="38" s="1"/>
  <c r="C28" i="38"/>
  <c r="C27" i="38"/>
  <c r="C26" i="38"/>
  <c r="C25" i="38"/>
  <c r="C24" i="38"/>
  <c r="F23" i="38"/>
  <c r="G23" i="38" s="1"/>
  <c r="H23" i="38" s="1"/>
  <c r="I23" i="38" s="1"/>
  <c r="J23" i="38" s="1"/>
  <c r="K23" i="38" s="1"/>
  <c r="L23" i="38" s="1"/>
  <c r="M23" i="38" s="1"/>
  <c r="N23" i="38" s="1"/>
  <c r="O23" i="38" s="1"/>
  <c r="P23" i="38" s="1"/>
  <c r="Q23" i="38" s="1"/>
  <c r="R23" i="38" s="1"/>
  <c r="S23" i="38" s="1"/>
  <c r="T23" i="38" s="1"/>
  <c r="U23" i="38" s="1"/>
  <c r="V23" i="38" s="1"/>
  <c r="W23" i="38" s="1"/>
  <c r="X23" i="38" s="1"/>
  <c r="Y23" i="38" s="1"/>
  <c r="Z23" i="38" s="1"/>
  <c r="AA23" i="38" s="1"/>
  <c r="AB23" i="38" s="1"/>
  <c r="AC23" i="38" s="1"/>
  <c r="AD23" i="38" s="1"/>
  <c r="AE23" i="38" s="1"/>
  <c r="AF23" i="38" s="1"/>
  <c r="AG23" i="38" s="1"/>
  <c r="AH23" i="38" s="1"/>
  <c r="AI23" i="38" s="1"/>
  <c r="C5" i="38"/>
  <c r="L3" i="38"/>
  <c r="C3" i="38"/>
  <c r="C32" i="37"/>
  <c r="C31" i="37"/>
  <c r="C30" i="37"/>
  <c r="F29" i="37"/>
  <c r="G29" i="37" s="1"/>
  <c r="H29" i="37" s="1"/>
  <c r="I29" i="37" s="1"/>
  <c r="J29" i="37" s="1"/>
  <c r="K29" i="37" s="1"/>
  <c r="L29" i="37" s="1"/>
  <c r="M29" i="37" s="1"/>
  <c r="N29" i="37" s="1"/>
  <c r="O29" i="37" s="1"/>
  <c r="P29" i="37" s="1"/>
  <c r="Q29" i="37" s="1"/>
  <c r="R29" i="37" s="1"/>
  <c r="S29" i="37" s="1"/>
  <c r="T29" i="37" s="1"/>
  <c r="U29" i="37" s="1"/>
  <c r="V29" i="37" s="1"/>
  <c r="W29" i="37" s="1"/>
  <c r="X29" i="37" s="1"/>
  <c r="Y29" i="37" s="1"/>
  <c r="Z29" i="37" s="1"/>
  <c r="AA29" i="37" s="1"/>
  <c r="AB29" i="37" s="1"/>
  <c r="AC29" i="37" s="1"/>
  <c r="AD29" i="37" s="1"/>
  <c r="AE29" i="37" s="1"/>
  <c r="AF29" i="37" s="1"/>
  <c r="AG29" i="37" s="1"/>
  <c r="AH29" i="37" s="1"/>
  <c r="AI29" i="37" s="1"/>
  <c r="C28" i="37"/>
  <c r="C27" i="37"/>
  <c r="C26" i="37"/>
  <c r="C25" i="37"/>
  <c r="C24" i="37"/>
  <c r="F23" i="37"/>
  <c r="G23" i="37" s="1"/>
  <c r="H23" i="37" s="1"/>
  <c r="I23" i="37" s="1"/>
  <c r="J23" i="37" s="1"/>
  <c r="K23" i="37" s="1"/>
  <c r="L23" i="37" s="1"/>
  <c r="M23" i="37" s="1"/>
  <c r="N23" i="37" s="1"/>
  <c r="O23" i="37" s="1"/>
  <c r="P23" i="37" s="1"/>
  <c r="Q23" i="37" s="1"/>
  <c r="R23" i="37" s="1"/>
  <c r="S23" i="37" s="1"/>
  <c r="T23" i="37" s="1"/>
  <c r="U23" i="37" s="1"/>
  <c r="V23" i="37" s="1"/>
  <c r="W23" i="37" s="1"/>
  <c r="X23" i="37" s="1"/>
  <c r="Y23" i="37" s="1"/>
  <c r="Z23" i="37" s="1"/>
  <c r="AA23" i="37" s="1"/>
  <c r="AB23" i="37" s="1"/>
  <c r="AC23" i="37" s="1"/>
  <c r="AD23" i="37" s="1"/>
  <c r="AE23" i="37" s="1"/>
  <c r="AF23" i="37" s="1"/>
  <c r="AG23" i="37" s="1"/>
  <c r="AH23" i="37" s="1"/>
  <c r="AI23" i="37" s="1"/>
  <c r="C5" i="37"/>
  <c r="L3" i="37"/>
  <c r="C3" i="37"/>
  <c r="C32" i="36"/>
  <c r="C31" i="36"/>
  <c r="C30" i="36"/>
  <c r="F29" i="36"/>
  <c r="G29" i="36" s="1"/>
  <c r="H29" i="36" s="1"/>
  <c r="I29" i="36" s="1"/>
  <c r="J29" i="36" s="1"/>
  <c r="K29" i="36" s="1"/>
  <c r="L29" i="36" s="1"/>
  <c r="M29" i="36" s="1"/>
  <c r="N29" i="36" s="1"/>
  <c r="O29" i="36" s="1"/>
  <c r="P29" i="36" s="1"/>
  <c r="Q29" i="36" s="1"/>
  <c r="R29" i="36" s="1"/>
  <c r="S29" i="36" s="1"/>
  <c r="T29" i="36" s="1"/>
  <c r="U29" i="36" s="1"/>
  <c r="V29" i="36" s="1"/>
  <c r="W29" i="36" s="1"/>
  <c r="X29" i="36" s="1"/>
  <c r="Y29" i="36" s="1"/>
  <c r="Z29" i="36" s="1"/>
  <c r="AA29" i="36" s="1"/>
  <c r="AB29" i="36" s="1"/>
  <c r="AC29" i="36" s="1"/>
  <c r="AD29" i="36" s="1"/>
  <c r="AE29" i="36" s="1"/>
  <c r="AF29" i="36" s="1"/>
  <c r="AG29" i="36" s="1"/>
  <c r="AH29" i="36" s="1"/>
  <c r="AI29" i="36" s="1"/>
  <c r="C28" i="36"/>
  <c r="C27" i="36"/>
  <c r="C26" i="36"/>
  <c r="C25" i="36"/>
  <c r="C24" i="36"/>
  <c r="F23" i="36"/>
  <c r="G23" i="36" s="1"/>
  <c r="H23" i="36" s="1"/>
  <c r="I23" i="36" s="1"/>
  <c r="J23" i="36" s="1"/>
  <c r="K23" i="36" s="1"/>
  <c r="L23" i="36" s="1"/>
  <c r="M23" i="36" s="1"/>
  <c r="N23" i="36" s="1"/>
  <c r="O23" i="36" s="1"/>
  <c r="P23" i="36" s="1"/>
  <c r="Q23" i="36" s="1"/>
  <c r="R23" i="36" s="1"/>
  <c r="S23" i="36" s="1"/>
  <c r="T23" i="36" s="1"/>
  <c r="U23" i="36" s="1"/>
  <c r="V23" i="36" s="1"/>
  <c r="W23" i="36" s="1"/>
  <c r="X23" i="36" s="1"/>
  <c r="Y23" i="36" s="1"/>
  <c r="Z23" i="36" s="1"/>
  <c r="AA23" i="36" s="1"/>
  <c r="AB23" i="36" s="1"/>
  <c r="AC23" i="36" s="1"/>
  <c r="AD23" i="36" s="1"/>
  <c r="AE23" i="36" s="1"/>
  <c r="AF23" i="36" s="1"/>
  <c r="AG23" i="36" s="1"/>
  <c r="AH23" i="36" s="1"/>
  <c r="AI23" i="36" s="1"/>
  <c r="C5" i="36"/>
  <c r="L3" i="36"/>
  <c r="C3" i="36"/>
  <c r="C32" i="35"/>
  <c r="C31" i="35"/>
  <c r="C30" i="35"/>
  <c r="F29" i="35"/>
  <c r="G29" i="35" s="1"/>
  <c r="H29" i="35" s="1"/>
  <c r="I29" i="35" s="1"/>
  <c r="J29" i="35" s="1"/>
  <c r="K29" i="35" s="1"/>
  <c r="L29" i="35" s="1"/>
  <c r="M29" i="35" s="1"/>
  <c r="N29" i="35" s="1"/>
  <c r="O29" i="35" s="1"/>
  <c r="P29" i="35" s="1"/>
  <c r="Q29" i="35" s="1"/>
  <c r="R29" i="35" s="1"/>
  <c r="S29" i="35" s="1"/>
  <c r="T29" i="35" s="1"/>
  <c r="U29" i="35" s="1"/>
  <c r="V29" i="35" s="1"/>
  <c r="W29" i="35" s="1"/>
  <c r="X29" i="35" s="1"/>
  <c r="Y29" i="35" s="1"/>
  <c r="Z29" i="35" s="1"/>
  <c r="AA29" i="35" s="1"/>
  <c r="AB29" i="35" s="1"/>
  <c r="AC29" i="35" s="1"/>
  <c r="AD29" i="35" s="1"/>
  <c r="AE29" i="35" s="1"/>
  <c r="AF29" i="35" s="1"/>
  <c r="AG29" i="35" s="1"/>
  <c r="AH29" i="35" s="1"/>
  <c r="AI29" i="35" s="1"/>
  <c r="C28" i="35"/>
  <c r="C27" i="35"/>
  <c r="C26" i="35"/>
  <c r="C25" i="35"/>
  <c r="C24" i="35"/>
  <c r="F23" i="35"/>
  <c r="G23" i="35" s="1"/>
  <c r="H23" i="35" s="1"/>
  <c r="I23" i="35" s="1"/>
  <c r="J23" i="35" s="1"/>
  <c r="K23" i="35" s="1"/>
  <c r="L23" i="35" s="1"/>
  <c r="M23" i="35" s="1"/>
  <c r="N23" i="35" s="1"/>
  <c r="O23" i="35" s="1"/>
  <c r="P23" i="35" s="1"/>
  <c r="Q23" i="35" s="1"/>
  <c r="R23" i="35" s="1"/>
  <c r="S23" i="35" s="1"/>
  <c r="T23" i="35" s="1"/>
  <c r="U23" i="35" s="1"/>
  <c r="V23" i="35" s="1"/>
  <c r="W23" i="35" s="1"/>
  <c r="X23" i="35" s="1"/>
  <c r="Y23" i="35" s="1"/>
  <c r="Z23" i="35" s="1"/>
  <c r="AA23" i="35" s="1"/>
  <c r="AB23" i="35" s="1"/>
  <c r="AC23" i="35" s="1"/>
  <c r="AD23" i="35" s="1"/>
  <c r="AE23" i="35" s="1"/>
  <c r="AF23" i="35" s="1"/>
  <c r="AG23" i="35" s="1"/>
  <c r="AH23" i="35" s="1"/>
  <c r="AI23" i="35" s="1"/>
  <c r="C5" i="35"/>
  <c r="L3" i="35"/>
  <c r="C3" i="35"/>
  <c r="C32" i="34"/>
  <c r="C31" i="34"/>
  <c r="C30" i="34"/>
  <c r="F29" i="34"/>
  <c r="G29" i="34" s="1"/>
  <c r="H29" i="34" s="1"/>
  <c r="I29" i="34" s="1"/>
  <c r="J29" i="34" s="1"/>
  <c r="K29" i="34" s="1"/>
  <c r="L29" i="34" s="1"/>
  <c r="M29" i="34" s="1"/>
  <c r="N29" i="34" s="1"/>
  <c r="O29" i="34" s="1"/>
  <c r="P29" i="34" s="1"/>
  <c r="Q29" i="34" s="1"/>
  <c r="R29" i="34" s="1"/>
  <c r="S29" i="34" s="1"/>
  <c r="T29" i="34" s="1"/>
  <c r="U29" i="34" s="1"/>
  <c r="V29" i="34" s="1"/>
  <c r="W29" i="34" s="1"/>
  <c r="X29" i="34" s="1"/>
  <c r="Y29" i="34" s="1"/>
  <c r="Z29" i="34" s="1"/>
  <c r="AA29" i="34" s="1"/>
  <c r="AB29" i="34" s="1"/>
  <c r="AC29" i="34" s="1"/>
  <c r="AD29" i="34" s="1"/>
  <c r="AE29" i="34" s="1"/>
  <c r="AF29" i="34" s="1"/>
  <c r="AG29" i="34" s="1"/>
  <c r="AH29" i="34" s="1"/>
  <c r="AI29" i="34" s="1"/>
  <c r="C28" i="34"/>
  <c r="C27" i="34"/>
  <c r="C26" i="34"/>
  <c r="C25" i="34"/>
  <c r="C24" i="34"/>
  <c r="F23" i="34"/>
  <c r="G23" i="34" s="1"/>
  <c r="H23" i="34" s="1"/>
  <c r="I23" i="34" s="1"/>
  <c r="J23" i="34" s="1"/>
  <c r="K23" i="34" s="1"/>
  <c r="L23" i="34" s="1"/>
  <c r="M23" i="34" s="1"/>
  <c r="N23" i="34" s="1"/>
  <c r="O23" i="34" s="1"/>
  <c r="P23" i="34" s="1"/>
  <c r="Q23" i="34" s="1"/>
  <c r="R23" i="34" s="1"/>
  <c r="S23" i="34" s="1"/>
  <c r="T23" i="34" s="1"/>
  <c r="U23" i="34" s="1"/>
  <c r="V23" i="34" s="1"/>
  <c r="W23" i="34" s="1"/>
  <c r="X23" i="34" s="1"/>
  <c r="Y23" i="34" s="1"/>
  <c r="Z23" i="34" s="1"/>
  <c r="AA23" i="34" s="1"/>
  <c r="AB23" i="34" s="1"/>
  <c r="AC23" i="34" s="1"/>
  <c r="AD23" i="34" s="1"/>
  <c r="AE23" i="34" s="1"/>
  <c r="AF23" i="34" s="1"/>
  <c r="AG23" i="34" s="1"/>
  <c r="AH23" i="34" s="1"/>
  <c r="AI23" i="34" s="1"/>
  <c r="C5" i="34"/>
  <c r="L3" i="34"/>
  <c r="C3" i="34"/>
  <c r="C32" i="33"/>
  <c r="C31" i="33"/>
  <c r="C30" i="33"/>
  <c r="F29" i="33"/>
  <c r="G29" i="33" s="1"/>
  <c r="H29" i="33" s="1"/>
  <c r="I29" i="33" s="1"/>
  <c r="J29" i="33" s="1"/>
  <c r="K29" i="33" s="1"/>
  <c r="L29" i="33" s="1"/>
  <c r="M29" i="33" s="1"/>
  <c r="N29" i="33" s="1"/>
  <c r="O29" i="33" s="1"/>
  <c r="P29" i="33" s="1"/>
  <c r="Q29" i="33" s="1"/>
  <c r="R29" i="33" s="1"/>
  <c r="S29" i="33" s="1"/>
  <c r="T29" i="33" s="1"/>
  <c r="U29" i="33" s="1"/>
  <c r="V29" i="33" s="1"/>
  <c r="W29" i="33" s="1"/>
  <c r="X29" i="33" s="1"/>
  <c r="Y29" i="33" s="1"/>
  <c r="Z29" i="33" s="1"/>
  <c r="AA29" i="33" s="1"/>
  <c r="AB29" i="33" s="1"/>
  <c r="AC29" i="33" s="1"/>
  <c r="AD29" i="33" s="1"/>
  <c r="AE29" i="33" s="1"/>
  <c r="AF29" i="33" s="1"/>
  <c r="AG29" i="33" s="1"/>
  <c r="AH29" i="33" s="1"/>
  <c r="AI29" i="33" s="1"/>
  <c r="C28" i="33"/>
  <c r="C27" i="33"/>
  <c r="C26" i="33"/>
  <c r="C25" i="33"/>
  <c r="C24" i="33"/>
  <c r="G23" i="33"/>
  <c r="H23" i="33" s="1"/>
  <c r="I23" i="33" s="1"/>
  <c r="J23" i="33" s="1"/>
  <c r="K23" i="33" s="1"/>
  <c r="L23" i="33" s="1"/>
  <c r="M23" i="33" s="1"/>
  <c r="N23" i="33" s="1"/>
  <c r="O23" i="33" s="1"/>
  <c r="P23" i="33" s="1"/>
  <c r="Q23" i="33" s="1"/>
  <c r="R23" i="33" s="1"/>
  <c r="S23" i="33" s="1"/>
  <c r="T23" i="33" s="1"/>
  <c r="U23" i="33" s="1"/>
  <c r="V23" i="33" s="1"/>
  <c r="W23" i="33" s="1"/>
  <c r="X23" i="33" s="1"/>
  <c r="Y23" i="33" s="1"/>
  <c r="Z23" i="33" s="1"/>
  <c r="AA23" i="33" s="1"/>
  <c r="AB23" i="33" s="1"/>
  <c r="AC23" i="33" s="1"/>
  <c r="AD23" i="33" s="1"/>
  <c r="AE23" i="33" s="1"/>
  <c r="AF23" i="33" s="1"/>
  <c r="AG23" i="33" s="1"/>
  <c r="AH23" i="33" s="1"/>
  <c r="AI23" i="33" s="1"/>
  <c r="F23" i="33"/>
  <c r="C5" i="33"/>
  <c r="L3" i="33"/>
  <c r="C3" i="33"/>
  <c r="C32" i="32"/>
  <c r="C31" i="32"/>
  <c r="C30" i="32"/>
  <c r="F29" i="32"/>
  <c r="G29" i="32" s="1"/>
  <c r="H29" i="32" s="1"/>
  <c r="I29" i="32" s="1"/>
  <c r="J29" i="32" s="1"/>
  <c r="K29" i="32" s="1"/>
  <c r="L29" i="32" s="1"/>
  <c r="M29" i="32" s="1"/>
  <c r="N29" i="32" s="1"/>
  <c r="O29" i="32" s="1"/>
  <c r="P29" i="32" s="1"/>
  <c r="Q29" i="32" s="1"/>
  <c r="R29" i="32" s="1"/>
  <c r="S29" i="32" s="1"/>
  <c r="T29" i="32" s="1"/>
  <c r="U29" i="32" s="1"/>
  <c r="V29" i="32" s="1"/>
  <c r="W29" i="32" s="1"/>
  <c r="X29" i="32" s="1"/>
  <c r="Y29" i="32" s="1"/>
  <c r="Z29" i="32" s="1"/>
  <c r="AA29" i="32" s="1"/>
  <c r="AB29" i="32" s="1"/>
  <c r="AC29" i="32" s="1"/>
  <c r="AD29" i="32" s="1"/>
  <c r="AE29" i="32" s="1"/>
  <c r="AF29" i="32" s="1"/>
  <c r="AG29" i="32" s="1"/>
  <c r="AH29" i="32" s="1"/>
  <c r="AI29" i="32" s="1"/>
  <c r="C28" i="32"/>
  <c r="C27" i="32"/>
  <c r="C26" i="32"/>
  <c r="C25" i="32"/>
  <c r="C24" i="32"/>
  <c r="F23" i="32"/>
  <c r="G23" i="32" s="1"/>
  <c r="H23" i="32" s="1"/>
  <c r="I23" i="32" s="1"/>
  <c r="J23" i="32" s="1"/>
  <c r="K23" i="32" s="1"/>
  <c r="L23" i="32" s="1"/>
  <c r="M23" i="32" s="1"/>
  <c r="N23" i="32" s="1"/>
  <c r="O23" i="32" s="1"/>
  <c r="P23" i="32" s="1"/>
  <c r="Q23" i="32" s="1"/>
  <c r="R23" i="32" s="1"/>
  <c r="S23" i="32" s="1"/>
  <c r="T23" i="32" s="1"/>
  <c r="U23" i="32" s="1"/>
  <c r="V23" i="32" s="1"/>
  <c r="W23" i="32" s="1"/>
  <c r="X23" i="32" s="1"/>
  <c r="Y23" i="32" s="1"/>
  <c r="Z23" i="32" s="1"/>
  <c r="AA23" i="32" s="1"/>
  <c r="AB23" i="32" s="1"/>
  <c r="AC23" i="32" s="1"/>
  <c r="AD23" i="32" s="1"/>
  <c r="AE23" i="32" s="1"/>
  <c r="AF23" i="32" s="1"/>
  <c r="AG23" i="32" s="1"/>
  <c r="AH23" i="32" s="1"/>
  <c r="AI23" i="32" s="1"/>
  <c r="C5" i="32"/>
  <c r="L3" i="32"/>
  <c r="C3" i="32"/>
  <c r="L4" i="28"/>
  <c r="C6" i="28"/>
  <c r="C4" i="28"/>
  <c r="L4" i="19"/>
  <c r="C6" i="19"/>
  <c r="C4" i="19"/>
  <c r="L4" i="18"/>
  <c r="C6" i="18"/>
  <c r="C4" i="18"/>
  <c r="L4" i="17"/>
  <c r="C6" i="17"/>
  <c r="C4" i="17"/>
  <c r="L4" i="15"/>
  <c r="C6" i="15"/>
  <c r="C4" i="15"/>
  <c r="L4" i="16"/>
  <c r="C6" i="16"/>
  <c r="C4" i="16"/>
  <c r="L3" i="31"/>
  <c r="C5" i="31"/>
  <c r="C3" i="31"/>
  <c r="L3" i="11"/>
  <c r="C5" i="11"/>
  <c r="C3" i="11"/>
  <c r="L3" i="12"/>
  <c r="C5" i="12"/>
  <c r="C3" i="12"/>
  <c r="L3" i="10"/>
  <c r="C5" i="10"/>
  <c r="C3" i="10"/>
  <c r="L3" i="9"/>
  <c r="C5" i="9"/>
  <c r="C3" i="9"/>
  <c r="L3" i="29"/>
  <c r="C5" i="29"/>
  <c r="C3" i="29"/>
  <c r="L3" i="7"/>
  <c r="C5" i="7"/>
  <c r="C3" i="7"/>
  <c r="L3" i="2"/>
  <c r="C5" i="2"/>
  <c r="C3" i="2"/>
  <c r="L3" i="5"/>
  <c r="C5" i="5"/>
  <c r="C3" i="5"/>
  <c r="C23" i="31"/>
  <c r="C24" i="31"/>
  <c r="C25" i="31"/>
  <c r="C26" i="31"/>
  <c r="C30" i="31"/>
  <c r="C29" i="31"/>
  <c r="C28" i="31"/>
  <c r="F27" i="31"/>
  <c r="G27" i="31" s="1"/>
  <c r="H27" i="31" s="1"/>
  <c r="I27" i="31" s="1"/>
  <c r="J27" i="31" s="1"/>
  <c r="K27" i="31" s="1"/>
  <c r="L27" i="31" s="1"/>
  <c r="M27" i="31" s="1"/>
  <c r="N27" i="31" s="1"/>
  <c r="O27" i="31" s="1"/>
  <c r="P27" i="31" s="1"/>
  <c r="Q27" i="31" s="1"/>
  <c r="R27" i="31" s="1"/>
  <c r="S27" i="31" s="1"/>
  <c r="T27" i="31" s="1"/>
  <c r="U27" i="31" s="1"/>
  <c r="V27" i="31" s="1"/>
  <c r="W27" i="31" s="1"/>
  <c r="X27" i="31" s="1"/>
  <c r="Y27" i="31" s="1"/>
  <c r="Z27" i="31" s="1"/>
  <c r="AA27" i="31" s="1"/>
  <c r="AB27" i="31" s="1"/>
  <c r="AC27" i="31" s="1"/>
  <c r="AD27" i="31" s="1"/>
  <c r="AE27" i="31" s="1"/>
  <c r="AF27" i="31" s="1"/>
  <c r="AG27" i="31" s="1"/>
  <c r="AH27" i="31" s="1"/>
  <c r="AI27" i="31" s="1"/>
  <c r="C28" i="29"/>
  <c r="C32" i="29"/>
  <c r="C31" i="29"/>
  <c r="C30" i="29"/>
  <c r="F29" i="29"/>
  <c r="G29" i="29" s="1"/>
  <c r="H29" i="29" s="1"/>
  <c r="I29" i="29" s="1"/>
  <c r="J29" i="29" s="1"/>
  <c r="K29" i="29" s="1"/>
  <c r="L29" i="29" s="1"/>
  <c r="M29" i="29" s="1"/>
  <c r="N29" i="29" s="1"/>
  <c r="O29" i="29" s="1"/>
  <c r="P29" i="29" s="1"/>
  <c r="Q29" i="29" s="1"/>
  <c r="R29" i="29" s="1"/>
  <c r="S29" i="29" s="1"/>
  <c r="T29" i="29" s="1"/>
  <c r="U29" i="29" s="1"/>
  <c r="V29" i="29" s="1"/>
  <c r="W29" i="29" s="1"/>
  <c r="X29" i="29" s="1"/>
  <c r="Y29" i="29" s="1"/>
  <c r="Z29" i="29" s="1"/>
  <c r="AA29" i="29" s="1"/>
  <c r="AB29" i="29" s="1"/>
  <c r="AC29" i="29" s="1"/>
  <c r="AD29" i="29" s="1"/>
  <c r="AE29" i="29" s="1"/>
  <c r="AF29" i="29" s="1"/>
  <c r="AG29" i="29" s="1"/>
  <c r="AH29" i="29" s="1"/>
  <c r="AI29" i="29" s="1"/>
  <c r="C27" i="29"/>
  <c r="C26" i="29"/>
  <c r="C25" i="29"/>
  <c r="C24" i="29"/>
  <c r="F23" i="29"/>
  <c r="G23" i="29" s="1"/>
  <c r="H23" i="29" s="1"/>
  <c r="I23" i="29" s="1"/>
  <c r="J23" i="29" s="1"/>
  <c r="K23" i="29" s="1"/>
  <c r="L23" i="29" s="1"/>
  <c r="M23" i="29" s="1"/>
  <c r="N23" i="29" s="1"/>
  <c r="O23" i="29" s="1"/>
  <c r="P23" i="29" s="1"/>
  <c r="Q23" i="29" s="1"/>
  <c r="R23" i="29" s="1"/>
  <c r="S23" i="29" s="1"/>
  <c r="T23" i="29" s="1"/>
  <c r="U23" i="29" s="1"/>
  <c r="V23" i="29" s="1"/>
  <c r="W23" i="29" s="1"/>
  <c r="X23" i="29" s="1"/>
  <c r="Y23" i="29" s="1"/>
  <c r="Z23" i="29" s="1"/>
  <c r="AA23" i="29" s="1"/>
  <c r="AB23" i="29" s="1"/>
  <c r="AC23" i="29" s="1"/>
  <c r="AD23" i="29" s="1"/>
  <c r="AE23" i="29" s="1"/>
  <c r="AF23" i="29" s="1"/>
  <c r="AG23" i="29" s="1"/>
  <c r="AH23" i="29" s="1"/>
  <c r="AI23" i="29" s="1"/>
  <c r="C29" i="19" l="1"/>
  <c r="C28" i="19"/>
  <c r="C27" i="19"/>
  <c r="C26" i="19"/>
  <c r="C25" i="19"/>
  <c r="C24" i="19"/>
  <c r="C29" i="18"/>
  <c r="C28" i="18"/>
  <c r="C27" i="18"/>
  <c r="C26" i="18"/>
  <c r="C25" i="18"/>
  <c r="C24" i="18"/>
  <c r="C29" i="17"/>
  <c r="C28" i="17"/>
  <c r="C27" i="17"/>
  <c r="C26" i="17"/>
  <c r="C25" i="17"/>
  <c r="C24" i="17"/>
  <c r="C29" i="16"/>
  <c r="C28" i="16"/>
  <c r="C27" i="16"/>
  <c r="C26" i="16"/>
  <c r="C25" i="16"/>
  <c r="C24" i="16"/>
  <c r="C29" i="15"/>
  <c r="C28" i="15"/>
  <c r="C27" i="15"/>
  <c r="C26" i="15"/>
  <c r="C25" i="15"/>
  <c r="C24" i="15"/>
  <c r="C30" i="12" l="1"/>
  <c r="C29" i="12"/>
  <c r="C28" i="12"/>
  <c r="F27" i="12"/>
  <c r="G27" i="12" s="1"/>
  <c r="H27" i="12" s="1"/>
  <c r="I27" i="12" s="1"/>
  <c r="J27" i="12" s="1"/>
  <c r="K27" i="12" s="1"/>
  <c r="L27" i="12" s="1"/>
  <c r="M27" i="12" s="1"/>
  <c r="N27" i="12" s="1"/>
  <c r="O27" i="12" s="1"/>
  <c r="P27" i="12" s="1"/>
  <c r="Q27" i="12" s="1"/>
  <c r="R27" i="12" s="1"/>
  <c r="S27" i="12" s="1"/>
  <c r="T27" i="12" s="1"/>
  <c r="U27" i="12" s="1"/>
  <c r="V27" i="12" s="1"/>
  <c r="W27" i="12" s="1"/>
  <c r="X27" i="12" s="1"/>
  <c r="Y27" i="12" s="1"/>
  <c r="Z27" i="12" s="1"/>
  <c r="AA27" i="12" s="1"/>
  <c r="AB27" i="12" s="1"/>
  <c r="AC27" i="12" s="1"/>
  <c r="AD27" i="12" s="1"/>
  <c r="AE27" i="12" s="1"/>
  <c r="AF27" i="12" s="1"/>
  <c r="AG27" i="12" s="1"/>
  <c r="AH27" i="12" s="1"/>
  <c r="AI27" i="12" s="1"/>
  <c r="C26" i="12"/>
  <c r="C25" i="12"/>
  <c r="C24" i="12"/>
  <c r="C23" i="12"/>
  <c r="C28" i="11"/>
  <c r="C27" i="11"/>
  <c r="C26" i="11"/>
  <c r="C25" i="11"/>
  <c r="C24" i="11"/>
  <c r="C23" i="11"/>
  <c r="C32" i="10"/>
  <c r="C31" i="10"/>
  <c r="C30" i="10"/>
  <c r="F29" i="10"/>
  <c r="G29" i="10" s="1"/>
  <c r="H29" i="10" s="1"/>
  <c r="I29" i="10" s="1"/>
  <c r="J29" i="10" s="1"/>
  <c r="K29" i="10" s="1"/>
  <c r="L29" i="10" s="1"/>
  <c r="M29" i="10" s="1"/>
  <c r="N29" i="10" s="1"/>
  <c r="O29" i="10" s="1"/>
  <c r="P29" i="10" s="1"/>
  <c r="Q29" i="10" s="1"/>
  <c r="R29" i="10" s="1"/>
  <c r="S29" i="10" s="1"/>
  <c r="T29" i="10" s="1"/>
  <c r="U29" i="10" s="1"/>
  <c r="V29" i="10" s="1"/>
  <c r="W29" i="10" s="1"/>
  <c r="X29" i="10" s="1"/>
  <c r="Y29" i="10" s="1"/>
  <c r="Z29" i="10" s="1"/>
  <c r="AA29" i="10" s="1"/>
  <c r="AB29" i="10" s="1"/>
  <c r="AC29" i="10" s="1"/>
  <c r="AD29" i="10" s="1"/>
  <c r="AE29" i="10" s="1"/>
  <c r="AF29" i="10" s="1"/>
  <c r="AG29" i="10" s="1"/>
  <c r="AH29" i="10" s="1"/>
  <c r="AI29" i="10" s="1"/>
  <c r="C28" i="10"/>
  <c r="C27" i="10"/>
  <c r="C26" i="10"/>
  <c r="C25" i="10"/>
  <c r="C24" i="10"/>
  <c r="F23" i="10"/>
  <c r="G23" i="10" s="1"/>
  <c r="H23" i="10" s="1"/>
  <c r="I23" i="10" s="1"/>
  <c r="J23" i="10" s="1"/>
  <c r="K23" i="10" s="1"/>
  <c r="L23" i="10" s="1"/>
  <c r="M23" i="10" s="1"/>
  <c r="N23" i="10" s="1"/>
  <c r="O23" i="10" s="1"/>
  <c r="P23" i="10" s="1"/>
  <c r="Q23" i="10" s="1"/>
  <c r="R23" i="10" s="1"/>
  <c r="S23" i="10" s="1"/>
  <c r="T23" i="10" s="1"/>
  <c r="U23" i="10" s="1"/>
  <c r="V23" i="10" s="1"/>
  <c r="W23" i="10" s="1"/>
  <c r="X23" i="10" s="1"/>
  <c r="Y23" i="10" s="1"/>
  <c r="Z23" i="10" s="1"/>
  <c r="AA23" i="10" s="1"/>
  <c r="AB23" i="10" s="1"/>
  <c r="AC23" i="10" s="1"/>
  <c r="AD23" i="10" s="1"/>
  <c r="AE23" i="10" s="1"/>
  <c r="AF23" i="10" s="1"/>
  <c r="AG23" i="10" s="1"/>
  <c r="AH23" i="10" s="1"/>
  <c r="AI23" i="10" s="1"/>
  <c r="C32" i="9"/>
  <c r="C31" i="9"/>
  <c r="C30" i="9"/>
  <c r="F29" i="9"/>
  <c r="G29" i="9" s="1"/>
  <c r="H29" i="9" s="1"/>
  <c r="I29" i="9" s="1"/>
  <c r="J29" i="9" s="1"/>
  <c r="K29" i="9" s="1"/>
  <c r="L29" i="9" s="1"/>
  <c r="M29" i="9" s="1"/>
  <c r="N29" i="9" s="1"/>
  <c r="O29" i="9" s="1"/>
  <c r="P29" i="9" s="1"/>
  <c r="Q29" i="9" s="1"/>
  <c r="R29" i="9" s="1"/>
  <c r="S29" i="9" s="1"/>
  <c r="T29" i="9" s="1"/>
  <c r="U29" i="9" s="1"/>
  <c r="V29" i="9" s="1"/>
  <c r="W29" i="9" s="1"/>
  <c r="X29" i="9" s="1"/>
  <c r="Y29" i="9" s="1"/>
  <c r="Z29" i="9" s="1"/>
  <c r="AA29" i="9" s="1"/>
  <c r="AB29" i="9" s="1"/>
  <c r="AC29" i="9" s="1"/>
  <c r="AD29" i="9" s="1"/>
  <c r="AE29" i="9" s="1"/>
  <c r="AF29" i="9" s="1"/>
  <c r="AG29" i="9" s="1"/>
  <c r="AH29" i="9" s="1"/>
  <c r="AI29" i="9" s="1"/>
  <c r="C28" i="9"/>
  <c r="C27" i="9"/>
  <c r="C26" i="9"/>
  <c r="C25" i="9"/>
  <c r="C24" i="9"/>
  <c r="F23" i="9"/>
  <c r="G23" i="9" s="1"/>
  <c r="H23" i="9" s="1"/>
  <c r="I23" i="9" s="1"/>
  <c r="J23" i="9" s="1"/>
  <c r="K23" i="9" s="1"/>
  <c r="L23" i="9" s="1"/>
  <c r="M23" i="9" s="1"/>
  <c r="N23" i="9" s="1"/>
  <c r="O23" i="9" s="1"/>
  <c r="P23" i="9" s="1"/>
  <c r="Q23" i="9" s="1"/>
  <c r="R23" i="9" s="1"/>
  <c r="S23" i="9" s="1"/>
  <c r="T23" i="9" s="1"/>
  <c r="U23" i="9" s="1"/>
  <c r="V23" i="9" s="1"/>
  <c r="W23" i="9" s="1"/>
  <c r="X23" i="9" s="1"/>
  <c r="Y23" i="9" s="1"/>
  <c r="Z23" i="9" s="1"/>
  <c r="AA23" i="9" s="1"/>
  <c r="AB23" i="9" s="1"/>
  <c r="AC23" i="9" s="1"/>
  <c r="AD23" i="9" s="1"/>
  <c r="AE23" i="9" s="1"/>
  <c r="AF23" i="9" s="1"/>
  <c r="AG23" i="9" s="1"/>
  <c r="AH23" i="9" s="1"/>
  <c r="AI23" i="9" s="1"/>
  <c r="C32" i="7"/>
  <c r="C31" i="7"/>
  <c r="C30" i="7"/>
  <c r="F29" i="7"/>
  <c r="G29" i="7" s="1"/>
  <c r="H29" i="7" s="1"/>
  <c r="I29" i="7" s="1"/>
  <c r="J29" i="7" s="1"/>
  <c r="K29" i="7" s="1"/>
  <c r="L29" i="7" s="1"/>
  <c r="M29" i="7" s="1"/>
  <c r="N29" i="7" s="1"/>
  <c r="O29" i="7" s="1"/>
  <c r="P29" i="7" s="1"/>
  <c r="Q29" i="7" s="1"/>
  <c r="R29" i="7" s="1"/>
  <c r="S29" i="7" s="1"/>
  <c r="T29" i="7" s="1"/>
  <c r="U29" i="7" s="1"/>
  <c r="V29" i="7" s="1"/>
  <c r="W29" i="7" s="1"/>
  <c r="X29" i="7" s="1"/>
  <c r="Y29" i="7" s="1"/>
  <c r="Z29" i="7" s="1"/>
  <c r="AA29" i="7" s="1"/>
  <c r="AB29" i="7" s="1"/>
  <c r="AC29" i="7" s="1"/>
  <c r="AD29" i="7" s="1"/>
  <c r="AE29" i="7" s="1"/>
  <c r="AF29" i="7" s="1"/>
  <c r="AG29" i="7" s="1"/>
  <c r="AH29" i="7" s="1"/>
  <c r="AI29" i="7" s="1"/>
  <c r="C28" i="7"/>
  <c r="C27" i="7"/>
  <c r="C26" i="7"/>
  <c r="C25" i="7"/>
  <c r="C24" i="7"/>
  <c r="F23" i="7"/>
  <c r="G23" i="7" s="1"/>
  <c r="H23" i="7" s="1"/>
  <c r="I23" i="7" s="1"/>
  <c r="J23" i="7" s="1"/>
  <c r="K23" i="7" s="1"/>
  <c r="L23" i="7" s="1"/>
  <c r="M23" i="7" s="1"/>
  <c r="N23" i="7" s="1"/>
  <c r="O23" i="7" s="1"/>
  <c r="P23" i="7" s="1"/>
  <c r="Q23" i="7" s="1"/>
  <c r="R23" i="7" s="1"/>
  <c r="S23" i="7" s="1"/>
  <c r="T23" i="7" s="1"/>
  <c r="U23" i="7" s="1"/>
  <c r="V23" i="7" s="1"/>
  <c r="W23" i="7" s="1"/>
  <c r="X23" i="7" s="1"/>
  <c r="Y23" i="7" s="1"/>
  <c r="Z23" i="7" s="1"/>
  <c r="AA23" i="7" s="1"/>
  <c r="AB23" i="7" s="1"/>
  <c r="AC23" i="7" s="1"/>
  <c r="AD23" i="7" s="1"/>
  <c r="AE23" i="7" s="1"/>
  <c r="AF23" i="7" s="1"/>
  <c r="AG23" i="7" s="1"/>
  <c r="AH23" i="7" s="1"/>
  <c r="AI23" i="7" s="1"/>
  <c r="C32" i="5"/>
  <c r="C31" i="5"/>
  <c r="C30" i="5"/>
  <c r="F29" i="5"/>
  <c r="G29" i="5" s="1"/>
  <c r="H29" i="5" s="1"/>
  <c r="I29" i="5" s="1"/>
  <c r="J29" i="5" s="1"/>
  <c r="K29" i="5" s="1"/>
  <c r="L29" i="5" s="1"/>
  <c r="M29" i="5" s="1"/>
  <c r="N29" i="5" s="1"/>
  <c r="O29" i="5" s="1"/>
  <c r="P29" i="5" s="1"/>
  <c r="Q29" i="5" s="1"/>
  <c r="R29" i="5" s="1"/>
  <c r="S29" i="5" s="1"/>
  <c r="T29" i="5" s="1"/>
  <c r="U29" i="5" s="1"/>
  <c r="V29" i="5" s="1"/>
  <c r="W29" i="5" s="1"/>
  <c r="X29" i="5" s="1"/>
  <c r="Y29" i="5" s="1"/>
  <c r="Z29" i="5" s="1"/>
  <c r="AA29" i="5" s="1"/>
  <c r="AB29" i="5" s="1"/>
  <c r="AC29" i="5" s="1"/>
  <c r="AD29" i="5" s="1"/>
  <c r="AE29" i="5" s="1"/>
  <c r="AF29" i="5" s="1"/>
  <c r="AG29" i="5" s="1"/>
  <c r="AH29" i="5" s="1"/>
  <c r="AI29" i="5" s="1"/>
  <c r="C28" i="5"/>
  <c r="C27" i="5"/>
  <c r="C26" i="5"/>
  <c r="C25" i="5"/>
  <c r="C24" i="5"/>
  <c r="F23" i="5"/>
  <c r="G23" i="5" s="1"/>
  <c r="H23" i="5" s="1"/>
  <c r="I23" i="5" s="1"/>
  <c r="J23" i="5" s="1"/>
  <c r="K23" i="5" s="1"/>
  <c r="L23" i="5" s="1"/>
  <c r="M23" i="5" s="1"/>
  <c r="N23" i="5" s="1"/>
  <c r="O23" i="5" s="1"/>
  <c r="P23" i="5" s="1"/>
  <c r="Q23" i="5" s="1"/>
  <c r="R23" i="5" s="1"/>
  <c r="S23" i="5" s="1"/>
  <c r="T23" i="5" s="1"/>
  <c r="U23" i="5" s="1"/>
  <c r="V23" i="5" s="1"/>
  <c r="W23" i="5" s="1"/>
  <c r="X23" i="5" s="1"/>
  <c r="Y23" i="5" s="1"/>
  <c r="Z23" i="5" s="1"/>
  <c r="AA23" i="5" s="1"/>
  <c r="AB23" i="5" s="1"/>
  <c r="AC23" i="5" s="1"/>
  <c r="AD23" i="5" s="1"/>
  <c r="AE23" i="5" s="1"/>
  <c r="AF23" i="5" s="1"/>
  <c r="AG23" i="5" s="1"/>
  <c r="AH23" i="5" s="1"/>
  <c r="AI23" i="5" s="1"/>
  <c r="F23" i="2" l="1"/>
  <c r="G23" i="2" s="1"/>
  <c r="H23" i="2" s="1"/>
  <c r="I23" i="2" s="1"/>
  <c r="J23" i="2" s="1"/>
  <c r="K23" i="2" s="1"/>
  <c r="L23" i="2" s="1"/>
  <c r="M23" i="2" s="1"/>
  <c r="N23" i="2" s="1"/>
  <c r="O23" i="2" s="1"/>
  <c r="P23" i="2" s="1"/>
  <c r="Q23" i="2" s="1"/>
  <c r="R23" i="2" s="1"/>
  <c r="S23" i="2" s="1"/>
  <c r="T23" i="2" s="1"/>
  <c r="U23" i="2" s="1"/>
  <c r="V23" i="2" s="1"/>
  <c r="W23" i="2" s="1"/>
  <c r="X23" i="2" s="1"/>
  <c r="Y23" i="2" s="1"/>
  <c r="Z23" i="2" s="1"/>
  <c r="AA23" i="2" s="1"/>
  <c r="AB23" i="2" s="1"/>
  <c r="AC23" i="2" s="1"/>
  <c r="AD23" i="2" s="1"/>
  <c r="AE23" i="2" s="1"/>
  <c r="AF23" i="2" s="1"/>
  <c r="AG23" i="2" s="1"/>
  <c r="AH23" i="2" s="1"/>
  <c r="AI23" i="2" s="1"/>
  <c r="C24" i="2"/>
  <c r="C25" i="2"/>
  <c r="C26" i="2"/>
  <c r="C27" i="2"/>
  <c r="C28" i="2"/>
  <c r="F29" i="2"/>
  <c r="G29" i="2" s="1"/>
  <c r="H29" i="2" s="1"/>
  <c r="I29" i="2" s="1"/>
  <c r="J29" i="2" s="1"/>
  <c r="K29" i="2" s="1"/>
  <c r="L29" i="2" s="1"/>
  <c r="M29" i="2" s="1"/>
  <c r="N29" i="2" s="1"/>
  <c r="O29" i="2" s="1"/>
  <c r="P29" i="2" s="1"/>
  <c r="Q29" i="2" s="1"/>
  <c r="R29" i="2" s="1"/>
  <c r="S29" i="2" s="1"/>
  <c r="T29" i="2" s="1"/>
  <c r="U29" i="2" s="1"/>
  <c r="V29" i="2" s="1"/>
  <c r="W29" i="2" s="1"/>
  <c r="X29" i="2" s="1"/>
  <c r="Y29" i="2" s="1"/>
  <c r="Z29" i="2" s="1"/>
  <c r="AA29" i="2" s="1"/>
  <c r="AB29" i="2" s="1"/>
  <c r="AC29" i="2" s="1"/>
  <c r="AD29" i="2" s="1"/>
  <c r="AE29" i="2" s="1"/>
  <c r="AF29" i="2" s="1"/>
  <c r="AG29" i="2" s="1"/>
  <c r="AH29" i="2" s="1"/>
  <c r="AI29" i="2" s="1"/>
  <c r="C30" i="2"/>
  <c r="C31" i="2"/>
  <c r="C32" i="2"/>
</calcChain>
</file>

<file path=xl/sharedStrings.xml><?xml version="1.0" encoding="utf-8"?>
<sst xmlns="http://schemas.openxmlformats.org/spreadsheetml/2006/main" count="1589" uniqueCount="123">
  <si>
    <t>Monthly summary</t>
  </si>
  <si>
    <t>Date</t>
  </si>
  <si>
    <t>No. of invalid days</t>
  </si>
  <si>
    <t>Monthly maximum</t>
  </si>
  <si>
    <t>Monthly minimum</t>
  </si>
  <si>
    <t>Monthly mean</t>
  </si>
  <si>
    <t>No. of  invalid results</t>
  </si>
  <si>
    <t>Total invalid results</t>
  </si>
  <si>
    <t>Sum of exceedances</t>
  </si>
  <si>
    <t>No. of exceedances of ELV</t>
  </si>
  <si>
    <t>Value valid?</t>
  </si>
  <si>
    <t>Daily average</t>
  </si>
  <si>
    <t>Half-Hour average ELV</t>
  </si>
  <si>
    <t>Daily average ELV</t>
  </si>
  <si>
    <t>Daily Average</t>
  </si>
  <si>
    <t>Mean half hourly average</t>
  </si>
  <si>
    <t>Minimum half hourly average</t>
  </si>
  <si>
    <t>Maximum half hourly average</t>
  </si>
  <si>
    <t>Value exceeds ELV (Y/N)</t>
  </si>
  <si>
    <t>Form Number:</t>
  </si>
  <si>
    <t>Signed:</t>
  </si>
  <si>
    <t xml:space="preserve">Date: </t>
  </si>
  <si>
    <t>Permit Number:</t>
  </si>
  <si>
    <t>Air 2</t>
  </si>
  <si>
    <t>Plant:</t>
  </si>
  <si>
    <t>Compliance point:</t>
  </si>
  <si>
    <t xml:space="preserve">Reporting forms for air emissions </t>
  </si>
  <si>
    <t>Notes:</t>
  </si>
  <si>
    <t xml:space="preserve">Cells requiring input are marked with green background: </t>
  </si>
  <si>
    <t xml:space="preserve">Reporting of Continuously Monitored Emissions to Air for Particulates </t>
  </si>
  <si>
    <t>Reporting Month:</t>
  </si>
  <si>
    <t>If incorrect, it is possible to over-write with new data</t>
  </si>
  <si>
    <t xml:space="preserve">Yellow cells should auto-populate from form Air 1a: </t>
  </si>
  <si>
    <t>OTNOC operation?</t>
  </si>
  <si>
    <t>Y/N</t>
  </si>
  <si>
    <t>Reporting of Continuously Monitored Emissions to Air for Hydrogen Chloride</t>
  </si>
  <si>
    <t xml:space="preserve">Reporting of Continuously Monitored Emissions to Air for Total Organic Carbon </t>
  </si>
  <si>
    <t>Reporting of Continuously Monitored Emissions to Air for Carbon Monoxide</t>
  </si>
  <si>
    <t>Air 3</t>
  </si>
  <si>
    <t>Air 4</t>
  </si>
  <si>
    <t>Reporting of Continuously Monitored Emissions to Air for Sulphur Dioxide</t>
  </si>
  <si>
    <t>Air 5</t>
  </si>
  <si>
    <t>Reporting of Continuously Monitored Emissions to Air for Oxides of Nitrogen</t>
  </si>
  <si>
    <t>Air 6</t>
  </si>
  <si>
    <t>Air 7</t>
  </si>
  <si>
    <t>Reporting of Continuously Monitored Emissions to Air for Ammonia</t>
  </si>
  <si>
    <t>Reporting of Continuously Monitored Emissions to Air for Nitrous Oxide</t>
  </si>
  <si>
    <t>Reporting of Continuously Monitored Emissions to Air for Auxiliary Measurements for Data Correction</t>
  </si>
  <si>
    <t>Exhaust Gas Pressure</t>
  </si>
  <si>
    <t xml:space="preserve">Units: </t>
  </si>
  <si>
    <t>Air 9</t>
  </si>
  <si>
    <t>Air 11</t>
  </si>
  <si>
    <t>Exhaust Gas Flow rate</t>
  </si>
  <si>
    <t>Air 12</t>
  </si>
  <si>
    <t>Exhaust Gas Oxygen (percent)</t>
  </si>
  <si>
    <t>Exhaust Gas Temperature (celcius)</t>
  </si>
  <si>
    <t>Air 13</t>
  </si>
  <si>
    <t>Exhaust Gas water vapour (percent)</t>
  </si>
  <si>
    <t>The content of other cells must not be modified without agreement from NRW</t>
  </si>
  <si>
    <t>Form Dates:</t>
  </si>
  <si>
    <t>Air 15</t>
  </si>
  <si>
    <t>Air 8</t>
  </si>
  <si>
    <t>Half-hourly averages</t>
  </si>
  <si>
    <t>OTNOC* operation?</t>
  </si>
  <si>
    <t>If OTNOC has occurred in month, this form must be completed for each period of OTNOC.  IF there is no OTNOC, only the header need be completed, once.</t>
  </si>
  <si>
    <t>Type of OTNOC</t>
  </si>
  <si>
    <t>Time at which OTNOC commenced</t>
  </si>
  <si>
    <t>Time at which OTNOC ceased</t>
  </si>
  <si>
    <t>Duration of this incidence of OTNOC</t>
  </si>
  <si>
    <t>Cumulative duration of Abnormal operation in year (at end of this event)</t>
  </si>
  <si>
    <t>Cumulative duration of Start-up/Shut-down in year (at end of this  event)</t>
  </si>
  <si>
    <t>Reasons for OTNOC</t>
  </si>
  <si>
    <t>How did period of OTNOC end? (e.g. plant repaired, reaching Abnormal operation maximum permitted duration, initiation of shutdown, completion of start-up or shut-down or cancellation of start-up or shut-down)</t>
  </si>
  <si>
    <t>Where a period of abnormal operation was caused by the failure of the failure of the particulate, CO or TOC CEM, attach a copy of the alternate monitoring data which was used to demonstrate compliance with the abnormal operation Emission Limit Values</t>
  </si>
  <si>
    <t>Pollutant</t>
  </si>
  <si>
    <r>
      <t>1</t>
    </r>
    <r>
      <rPr>
        <vertAlign val="superscript"/>
        <sz val="8"/>
        <rFont val="Arial"/>
        <family val="2"/>
      </rPr>
      <t>st</t>
    </r>
    <r>
      <rPr>
        <sz val="8"/>
        <rFont val="Arial"/>
        <family val="2"/>
      </rPr>
      <t xml:space="preserve"> half-hour</t>
    </r>
  </si>
  <si>
    <r>
      <t>2</t>
    </r>
    <r>
      <rPr>
        <vertAlign val="superscript"/>
        <sz val="8"/>
        <rFont val="Arial"/>
        <family val="2"/>
      </rPr>
      <t>nd</t>
    </r>
    <r>
      <rPr>
        <sz val="8"/>
        <rFont val="Arial"/>
        <family val="2"/>
      </rPr>
      <t xml:space="preserve"> half-hour</t>
    </r>
  </si>
  <si>
    <r>
      <t>3</t>
    </r>
    <r>
      <rPr>
        <vertAlign val="superscript"/>
        <sz val="8"/>
        <rFont val="Arial"/>
        <family val="2"/>
      </rPr>
      <t>rd</t>
    </r>
    <r>
      <rPr>
        <sz val="8"/>
        <rFont val="Arial"/>
        <family val="2"/>
      </rPr>
      <t xml:space="preserve"> half-hour</t>
    </r>
  </si>
  <si>
    <r>
      <t>4</t>
    </r>
    <r>
      <rPr>
        <vertAlign val="superscript"/>
        <sz val="8"/>
        <rFont val="Arial"/>
        <family val="2"/>
      </rPr>
      <t>th</t>
    </r>
    <r>
      <rPr>
        <sz val="8"/>
        <rFont val="Arial"/>
        <family val="2"/>
      </rPr>
      <t xml:space="preserve"> half-hour</t>
    </r>
  </si>
  <si>
    <r>
      <t>5</t>
    </r>
    <r>
      <rPr>
        <vertAlign val="superscript"/>
        <sz val="8"/>
        <rFont val="Arial"/>
        <family val="2"/>
      </rPr>
      <t>th</t>
    </r>
    <r>
      <rPr>
        <sz val="8"/>
        <rFont val="Arial"/>
        <family val="2"/>
      </rPr>
      <t xml:space="preserve"> half-hour</t>
    </r>
  </si>
  <si>
    <r>
      <t>6</t>
    </r>
    <r>
      <rPr>
        <vertAlign val="superscript"/>
        <sz val="8"/>
        <rFont val="Arial"/>
        <family val="2"/>
      </rPr>
      <t>th</t>
    </r>
    <r>
      <rPr>
        <sz val="8"/>
        <rFont val="Arial"/>
        <family val="2"/>
      </rPr>
      <t xml:space="preserve"> half-hour</t>
    </r>
  </si>
  <si>
    <r>
      <t>7</t>
    </r>
    <r>
      <rPr>
        <vertAlign val="superscript"/>
        <sz val="8"/>
        <rFont val="Arial"/>
        <family val="2"/>
      </rPr>
      <t>th</t>
    </r>
    <r>
      <rPr>
        <sz val="8"/>
        <rFont val="Arial"/>
        <family val="2"/>
      </rPr>
      <t xml:space="preserve"> half-hour</t>
    </r>
  </si>
  <si>
    <r>
      <t>8</t>
    </r>
    <r>
      <rPr>
        <vertAlign val="superscript"/>
        <sz val="8"/>
        <rFont val="Arial"/>
        <family val="2"/>
      </rPr>
      <t>th</t>
    </r>
    <r>
      <rPr>
        <sz val="8"/>
        <rFont val="Arial"/>
        <family val="2"/>
      </rPr>
      <t xml:space="preserve"> half-hour</t>
    </r>
  </si>
  <si>
    <t>Was emission of this pollutant affected by the OTNOC?</t>
  </si>
  <si>
    <t>For abnormal operation only:  are these averages removed from the calculated daily averages</t>
  </si>
  <si>
    <t>e.g. particulate</t>
  </si>
  <si>
    <t>e.g. TOC</t>
  </si>
  <si>
    <t>e.g. CO</t>
  </si>
  <si>
    <t>e.g. SO2 (in event of acid gas abatement failure)</t>
  </si>
  <si>
    <t>Where normal abatement performance has failed, give the half-hourly average emissions for pollutants of relevance during the OTNOC period in the rows below (including those affected by OTNOC, and those demonstrating compliance wiht abnormal operation limits (where relevant).  Continue below for start-up / shut down if &gt;4h period:</t>
  </si>
  <si>
    <t>Air 1</t>
  </si>
  <si>
    <t>Reporting of Continuously Monitored Emissions to Air during Other Than Normal Operating Conditions (OTNOC)</t>
  </si>
  <si>
    <t>startup, shut-down, or Abnormal Operation defined under IED</t>
  </si>
  <si>
    <t>Use the following form format to report your air emissions to Natural Resources Wales</t>
  </si>
  <si>
    <t>Value valid? (Y/N)</t>
  </si>
  <si>
    <t xml:space="preserve">Facility: </t>
  </si>
  <si>
    <t>Operator:</t>
  </si>
  <si>
    <t>If OTNOC has occurred in month, Form Air 16 must also be completed</t>
  </si>
  <si>
    <t xml:space="preserve">Half-hourly averages </t>
  </si>
  <si>
    <t>Emission point:</t>
  </si>
  <si>
    <t xml:space="preserve">Half-hourly averages * </t>
  </si>
  <si>
    <t>*according to permit definitions of valid half-hourly averages and of OTNOC</t>
  </si>
  <si>
    <t>Air 14</t>
  </si>
  <si>
    <t>EPR/AB3790ZB</t>
  </si>
  <si>
    <t>Biomass UK No.2 Limited</t>
  </si>
  <si>
    <t>Barry Energy Production Facility</t>
  </si>
  <si>
    <t>(Authorised to sign as a representative of Biomass UK No.2 Limited)</t>
  </si>
  <si>
    <r>
      <t>Reporting of Continuously Monitored Emissions to Air for Mercury</t>
    </r>
    <r>
      <rPr>
        <b/>
        <vertAlign val="superscript"/>
        <sz val="12"/>
        <rFont val="Arial"/>
        <family val="2"/>
      </rPr>
      <t>[1]</t>
    </r>
  </si>
  <si>
    <t>[1]</t>
  </si>
  <si>
    <t>Unless otherwise agreed in writing with Natural Resources Wales</t>
  </si>
  <si>
    <t>Air 10</t>
  </si>
  <si>
    <t>N</t>
  </si>
  <si>
    <t>A1</t>
  </si>
  <si>
    <t>Barry Energy Facility</t>
  </si>
  <si>
    <t>N/A</t>
  </si>
  <si>
    <t xml:space="preserve">Note: The facility was non-operational during the month of April 2023. </t>
  </si>
  <si>
    <t xml:space="preserve">Note: The facility was non-operational during the month of May 2023. </t>
  </si>
  <si>
    <t xml:space="preserve">Note: The facility was non-operational during the month of June 2023. </t>
  </si>
  <si>
    <t>April - June 2023</t>
  </si>
  <si>
    <t>Note: The facility was non-operational during Q" 2023</t>
  </si>
  <si>
    <t>(Consultant)</t>
  </si>
  <si>
    <t xml:space="preserve"> (Consultant)</t>
  </si>
  <si>
    <t>Consultant)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</si>
</sst>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yy"/>
    <numFmt numFmtId="165" formatCode="0.0"/>
  </numFmts>
  <fonts count="18" x14ac:knownFonts="1">
    <font>
      <sz val="10"/>
      <name val="Arial"/>
    </font>
    <font>
      <sz val="8"/>
      <name val="Arial"/>
      <family val="2"/>
    </font>
    <font>
      <sz val="9"/>
      <name val="Arial"/>
      <family val="2"/>
    </font>
    <font>
      <sz val="7"/>
      <name val="Arial"/>
      <family val="2"/>
    </font>
    <font>
      <i/>
      <sz val="8"/>
      <name val="Arial"/>
      <family val="2"/>
    </font>
    <font>
      <sz val="10"/>
      <name val="Arial"/>
      <family val="2"/>
    </font>
    <font>
      <b/>
      <sz val="10"/>
      <name val="Arial"/>
      <family val="2"/>
    </font>
    <font>
      <b/>
      <sz val="12"/>
      <name val="Arial"/>
      <family val="2"/>
    </font>
    <font>
      <b/>
      <sz val="8"/>
      <name val="Arial"/>
      <family val="2"/>
    </font>
    <font>
      <i/>
      <sz val="10"/>
      <name val="Arial"/>
      <family val="2"/>
    </font>
    <font>
      <sz val="5"/>
      <name val="Arial"/>
      <family val="2"/>
    </font>
    <font>
      <b/>
      <sz val="10"/>
      <color rgb="FFFF00FF"/>
      <name val="Arial"/>
      <family val="2"/>
    </font>
    <font>
      <vertAlign val="superscript"/>
      <sz val="8"/>
      <name val="Arial"/>
      <family val="2"/>
    </font>
    <font>
      <sz val="8"/>
      <color rgb="FFFF00FF"/>
      <name val="Arial"/>
      <family val="2"/>
    </font>
    <font>
      <sz val="10"/>
      <color rgb="FFFF00FF"/>
      <name val="Arial"/>
      <family val="2"/>
    </font>
    <font>
      <b/>
      <sz val="10"/>
      <color rgb="FFFF0000"/>
      <name val="Arial"/>
      <family val="2"/>
    </font>
    <font>
      <b/>
      <sz val="8"/>
      <color rgb="FFFF00FF"/>
      <name val="Arial"/>
      <family val="2"/>
    </font>
    <font>
      <b/>
      <vertAlign val="superscript"/>
      <sz val="12"/>
      <name val="Arial"/>
      <family val="2"/>
    </font>
  </fonts>
  <fills count="6">
    <fill>
      <patternFill patternType="none"/>
    </fill>
    <fill>
      <patternFill patternType="gray125"/>
    </fill>
    <fill>
      <patternFill patternType="solid">
        <fgColor indexed="5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9" tint="0.79998168889431442"/>
        <bgColor indexed="64"/>
      </patternFill>
    </fill>
  </fills>
  <borders count="24">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31">
    <xf numFmtId="0" fontId="0" fillId="0" borderId="0" xfId="0"/>
    <xf numFmtId="0" fontId="1" fillId="0" borderId="0" xfId="0" applyFont="1"/>
    <xf numFmtId="1" fontId="1" fillId="0" borderId="0" xfId="0" applyNumberFormat="1" applyFont="1"/>
    <xf numFmtId="0" fontId="1" fillId="0" borderId="0" xfId="0" applyFont="1" applyAlignment="1">
      <alignment vertical="center"/>
    </xf>
    <xf numFmtId="0" fontId="1" fillId="0" borderId="1" xfId="0" applyFont="1" applyBorder="1"/>
    <xf numFmtId="0" fontId="1" fillId="0" borderId="2" xfId="0" applyFont="1" applyBorder="1"/>
    <xf numFmtId="0" fontId="1" fillId="0" borderId="3" xfId="0" applyFont="1" applyBorder="1"/>
    <xf numFmtId="1" fontId="2" fillId="0" borderId="0" xfId="0" applyNumberFormat="1" applyFont="1" applyAlignment="1">
      <alignment vertical="center"/>
    </xf>
    <xf numFmtId="0" fontId="1"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horizontal="center" vertical="center"/>
    </xf>
    <xf numFmtId="0" fontId="1" fillId="2" borderId="4" xfId="0" applyFont="1" applyFill="1" applyBorder="1" applyAlignment="1">
      <alignment vertical="center" wrapText="1"/>
    </xf>
    <xf numFmtId="1" fontId="1" fillId="2" borderId="4" xfId="0" applyNumberFormat="1" applyFont="1" applyFill="1" applyBorder="1" applyAlignment="1">
      <alignment vertical="center"/>
    </xf>
    <xf numFmtId="0" fontId="3" fillId="0" borderId="4" xfId="0" applyFont="1" applyBorder="1" applyAlignment="1">
      <alignment horizontal="center" vertical="center"/>
    </xf>
    <xf numFmtId="1" fontId="1" fillId="0" borderId="4" xfId="0" applyNumberFormat="1" applyFont="1" applyBorder="1" applyAlignment="1">
      <alignment vertical="center"/>
    </xf>
    <xf numFmtId="0" fontId="2" fillId="0" borderId="0" xfId="0" applyFont="1" applyAlignment="1">
      <alignment vertical="center" wrapText="1"/>
    </xf>
    <xf numFmtId="0" fontId="1" fillId="0" borderId="5" xfId="0" applyFont="1" applyBorder="1"/>
    <xf numFmtId="0" fontId="1" fillId="0" borderId="6" xfId="0" applyFont="1" applyBorder="1"/>
    <xf numFmtId="0" fontId="5" fillId="0" borderId="0" xfId="0" applyFont="1"/>
    <xf numFmtId="0" fontId="3" fillId="3" borderId="4" xfId="0" applyFont="1" applyFill="1" applyBorder="1" applyAlignment="1">
      <alignment horizontal="center" vertical="center"/>
    </xf>
    <xf numFmtId="0" fontId="1" fillId="0" borderId="0" xfId="0" applyFont="1" applyAlignment="1">
      <alignment vertical="center" wrapText="1"/>
    </xf>
    <xf numFmtId="0" fontId="1" fillId="0" borderId="0" xfId="0" applyFont="1" applyAlignment="1">
      <alignment horizontal="center" vertical="center"/>
    </xf>
    <xf numFmtId="1" fontId="1" fillId="0" borderId="0" xfId="0" applyNumberFormat="1" applyFont="1" applyAlignment="1">
      <alignment vertical="center"/>
    </xf>
    <xf numFmtId="0" fontId="3" fillId="0" borderId="0" xfId="0" applyFont="1" applyAlignment="1">
      <alignment horizontal="center" vertical="center"/>
    </xf>
    <xf numFmtId="1" fontId="3" fillId="0" borderId="0" xfId="0" applyNumberFormat="1" applyFont="1" applyAlignment="1">
      <alignment horizontal="center" vertical="center"/>
    </xf>
    <xf numFmtId="0" fontId="1" fillId="0" borderId="0" xfId="0" applyFont="1" applyAlignment="1">
      <alignment horizontal="right" vertical="center" wrapText="1"/>
    </xf>
    <xf numFmtId="1" fontId="1" fillId="0" borderId="0" xfId="0" applyNumberFormat="1" applyFont="1" applyAlignment="1">
      <alignment horizontal="right" vertical="center"/>
    </xf>
    <xf numFmtId="0" fontId="4" fillId="0" borderId="0" xfId="0" applyFont="1" applyAlignment="1">
      <alignment vertical="center" wrapText="1"/>
    </xf>
    <xf numFmtId="0" fontId="8" fillId="0" borderId="0" xfId="0" applyFont="1"/>
    <xf numFmtId="17" fontId="6" fillId="3" borderId="0" xfId="0" applyNumberFormat="1" applyFont="1" applyFill="1"/>
    <xf numFmtId="1" fontId="6" fillId="0" borderId="0" xfId="0" applyNumberFormat="1" applyFont="1" applyAlignment="1">
      <alignment horizontal="left"/>
    </xf>
    <xf numFmtId="0" fontId="1" fillId="0" borderId="0" xfId="0" applyFont="1" applyAlignment="1">
      <alignment horizontal="left"/>
    </xf>
    <xf numFmtId="1" fontId="1" fillId="0" borderId="0" xfId="0" applyNumberFormat="1" applyFont="1" applyAlignment="1">
      <alignment horizontal="left"/>
    </xf>
    <xf numFmtId="0" fontId="1" fillId="0" borderId="0" xfId="0" applyFont="1" applyAlignment="1">
      <alignment wrapText="1"/>
    </xf>
    <xf numFmtId="1" fontId="10" fillId="3" borderId="4" xfId="0" applyNumberFormat="1" applyFont="1" applyFill="1" applyBorder="1" applyAlignment="1">
      <alignment horizontal="center" vertical="center"/>
    </xf>
    <xf numFmtId="0" fontId="10" fillId="3" borderId="4" xfId="0" applyFont="1" applyFill="1" applyBorder="1" applyAlignment="1">
      <alignment horizontal="center" vertical="center"/>
    </xf>
    <xf numFmtId="2" fontId="10" fillId="3" borderId="4" xfId="0" applyNumberFormat="1" applyFont="1" applyFill="1" applyBorder="1" applyAlignment="1">
      <alignment horizontal="center" vertical="center"/>
    </xf>
    <xf numFmtId="165" fontId="3" fillId="3" borderId="4" xfId="0" applyNumberFormat="1" applyFont="1" applyFill="1" applyBorder="1" applyAlignment="1">
      <alignment horizontal="center" vertical="center"/>
    </xf>
    <xf numFmtId="165" fontId="3" fillId="0" borderId="4" xfId="0" applyNumberFormat="1" applyFont="1" applyBorder="1" applyAlignment="1">
      <alignment horizontal="center" vertical="center"/>
    </xf>
    <xf numFmtId="165" fontId="10" fillId="3" borderId="4" xfId="0" applyNumberFormat="1" applyFont="1" applyFill="1" applyBorder="1" applyAlignment="1">
      <alignment horizontal="center" vertical="center"/>
    </xf>
    <xf numFmtId="0" fontId="6" fillId="0" borderId="0" xfId="0" applyFont="1" applyAlignment="1">
      <alignment horizontal="left"/>
    </xf>
    <xf numFmtId="0" fontId="5" fillId="3" borderId="0" xfId="0" applyFont="1" applyFill="1"/>
    <xf numFmtId="0" fontId="0" fillId="0" borderId="0" xfId="0" applyAlignment="1">
      <alignment wrapText="1"/>
    </xf>
    <xf numFmtId="0" fontId="0" fillId="0" borderId="4" xfId="0" applyBorder="1"/>
    <xf numFmtId="0" fontId="1" fillId="0" borderId="3" xfId="0" applyFont="1" applyBorder="1" applyAlignment="1">
      <alignment wrapText="1"/>
    </xf>
    <xf numFmtId="0" fontId="1" fillId="0" borderId="6" xfId="0" applyFont="1" applyBorder="1" applyAlignment="1">
      <alignment wrapText="1"/>
    </xf>
    <xf numFmtId="1" fontId="1" fillId="0" borderId="0" xfId="0" applyNumberFormat="1" applyFont="1" applyAlignment="1">
      <alignment wrapText="1"/>
    </xf>
    <xf numFmtId="0" fontId="1" fillId="0" borderId="4" xfId="0" applyFont="1" applyBorder="1"/>
    <xf numFmtId="0" fontId="1" fillId="0" borderId="9" xfId="0" applyFont="1" applyBorder="1"/>
    <xf numFmtId="0" fontId="1" fillId="0" borderId="11" xfId="0" applyFont="1" applyBorder="1"/>
    <xf numFmtId="0" fontId="1" fillId="0" borderId="14" xfId="0" applyFont="1" applyBorder="1"/>
    <xf numFmtId="0" fontId="6" fillId="0" borderId="0" xfId="0" applyFont="1"/>
    <xf numFmtId="0" fontId="5" fillId="0" borderId="0" xfId="0" applyFont="1"/>
    <xf numFmtId="0" fontId="1" fillId="0" borderId="0" xfId="0" applyFont="1"/>
    <xf numFmtId="0" fontId="0" fillId="0" borderId="0" xfId="0"/>
    <xf numFmtId="1" fontId="1" fillId="0" borderId="0" xfId="0" applyNumberFormat="1" applyFont="1" applyAlignment="1">
      <alignment horizontal="center" vertical="center"/>
    </xf>
    <xf numFmtId="0" fontId="13" fillId="0" borderId="0" xfId="0" applyFont="1" applyAlignment="1">
      <alignment wrapText="1"/>
    </xf>
    <xf numFmtId="0" fontId="14" fillId="0" borderId="0" xfId="0" applyFont="1" applyAlignment="1">
      <alignment wrapText="1"/>
    </xf>
    <xf numFmtId="0" fontId="1" fillId="0" borderId="0" xfId="0" applyFont="1" applyAlignment="1">
      <alignment wrapText="1"/>
    </xf>
    <xf numFmtId="0" fontId="0" fillId="0" borderId="0" xfId="0" applyAlignment="1">
      <alignment wrapText="1"/>
    </xf>
    <xf numFmtId="0" fontId="13" fillId="0" borderId="0" xfId="0" applyFont="1" applyAlignment="1">
      <alignment horizontal="left"/>
    </xf>
    <xf numFmtId="0" fontId="1" fillId="0" borderId="0" xfId="0" applyFont="1" applyAlignment="1">
      <alignment vertical="center" wrapText="1"/>
    </xf>
    <xf numFmtId="0" fontId="7" fillId="0" borderId="0" xfId="0" applyFont="1" applyAlignment="1">
      <alignment horizontal="center"/>
    </xf>
    <xf numFmtId="14" fontId="6" fillId="0" borderId="0" xfId="0" applyNumberFormat="1" applyFont="1" applyAlignment="1">
      <alignment horizontal="left"/>
    </xf>
    <xf numFmtId="14" fontId="5" fillId="0" borderId="0" xfId="0" applyNumberFormat="1" applyFont="1"/>
    <xf numFmtId="1" fontId="2" fillId="0" borderId="0" xfId="0" applyNumberFormat="1" applyFont="1" applyAlignment="1">
      <alignment horizontal="center" vertical="center"/>
    </xf>
    <xf numFmtId="0" fontId="16" fillId="0" borderId="0" xfId="0" applyFont="1"/>
    <xf numFmtId="0" fontId="11" fillId="0" borderId="0" xfId="0" applyFont="1"/>
    <xf numFmtId="17" fontId="6" fillId="3" borderId="0" xfId="0" applyNumberFormat="1" applyFont="1" applyFill="1" applyAlignment="1">
      <alignment horizontal="left"/>
    </xf>
    <xf numFmtId="0" fontId="6" fillId="3" borderId="0" xfId="0" applyFont="1" applyFill="1" applyAlignment="1">
      <alignment horizontal="left"/>
    </xf>
    <xf numFmtId="17" fontId="6" fillId="4" borderId="0" xfId="0" applyNumberFormat="1" applyFont="1" applyFill="1" applyAlignment="1">
      <alignment horizontal="left"/>
    </xf>
    <xf numFmtId="0" fontId="6" fillId="4" borderId="0" xfId="0" applyFont="1" applyFill="1" applyAlignment="1">
      <alignment horizontal="left"/>
    </xf>
    <xf numFmtId="0" fontId="6" fillId="3" borderId="0" xfId="0" applyFont="1" applyFill="1"/>
    <xf numFmtId="0" fontId="0" fillId="3" borderId="0" xfId="0" applyFill="1"/>
    <xf numFmtId="0" fontId="4" fillId="0" borderId="0" xfId="0" applyFont="1" applyAlignment="1">
      <alignment wrapText="1"/>
    </xf>
    <xf numFmtId="1" fontId="1" fillId="0" borderId="4" xfId="0" applyNumberFormat="1" applyFont="1" applyBorder="1" applyAlignment="1">
      <alignment horizontal="center" vertical="center"/>
    </xf>
    <xf numFmtId="0" fontId="6" fillId="0" borderId="0" xfId="0" applyFont="1"/>
    <xf numFmtId="0" fontId="1" fillId="0" borderId="4" xfId="0" applyFont="1" applyBorder="1" applyAlignment="1">
      <alignment vertical="center" wrapText="1"/>
    </xf>
    <xf numFmtId="14" fontId="5" fillId="3" borderId="0" xfId="0" applyNumberFormat="1" applyFont="1" applyFill="1"/>
    <xf numFmtId="14" fontId="0" fillId="3" borderId="0" xfId="0" applyNumberFormat="1" applyFill="1"/>
    <xf numFmtId="0" fontId="5" fillId="3" borderId="0" xfId="0" applyFont="1" applyFill="1" applyAlignment="1">
      <alignment horizontal="center"/>
    </xf>
    <xf numFmtId="164" fontId="5" fillId="3" borderId="0" xfId="0" applyNumberFormat="1" applyFont="1" applyFill="1"/>
    <xf numFmtId="164" fontId="0" fillId="3" borderId="0" xfId="0" applyNumberFormat="1" applyFill="1"/>
    <xf numFmtId="0" fontId="5" fillId="3" borderId="0" xfId="0" applyFont="1" applyFill="1" applyAlignment="1">
      <alignment horizontal="left"/>
    </xf>
    <xf numFmtId="0" fontId="1" fillId="0" borderId="22" xfId="0" applyFont="1" applyBorder="1" applyAlignment="1">
      <alignment vertical="center" wrapText="1"/>
    </xf>
    <xf numFmtId="0" fontId="1" fillId="0" borderId="23" xfId="0" applyFont="1" applyBorder="1" applyAlignment="1">
      <alignment vertical="center" wrapText="1"/>
    </xf>
    <xf numFmtId="0" fontId="1" fillId="0" borderId="7" xfId="0" applyFont="1" applyBorder="1" applyAlignment="1">
      <alignment vertical="center" wrapText="1"/>
    </xf>
    <xf numFmtId="0" fontId="8" fillId="0" borderId="0" xfId="0" applyFont="1"/>
    <xf numFmtId="0" fontId="6" fillId="0" borderId="0" xfId="0" applyFont="1" applyAlignment="1">
      <alignment horizontal="left"/>
    </xf>
    <xf numFmtId="0" fontId="5" fillId="0" borderId="0" xfId="0" applyFont="1" applyAlignment="1">
      <alignment horizontal="left"/>
    </xf>
    <xf numFmtId="0" fontId="3" fillId="3" borderId="14" xfId="0" applyFont="1" applyFill="1" applyBorder="1" applyAlignment="1">
      <alignment horizontal="center" vertical="center"/>
    </xf>
    <xf numFmtId="0" fontId="0" fillId="3" borderId="14" xfId="0" applyFill="1" applyBorder="1" applyAlignment="1">
      <alignment horizontal="center" vertical="center"/>
    </xf>
    <xf numFmtId="0" fontId="1" fillId="0" borderId="21" xfId="0" applyFont="1" applyBorder="1"/>
    <xf numFmtId="0" fontId="0" fillId="0" borderId="7" xfId="0" applyBorder="1"/>
    <xf numFmtId="1" fontId="1" fillId="0" borderId="11" xfId="0" applyNumberFormat="1" applyFont="1" applyBorder="1" applyAlignment="1">
      <alignment horizontal="left" vertical="center"/>
    </xf>
    <xf numFmtId="1" fontId="1" fillId="0" borderId="4" xfId="0" applyNumberFormat="1" applyFont="1" applyBorder="1" applyAlignment="1">
      <alignment horizontal="left" vertical="center"/>
    </xf>
    <xf numFmtId="0" fontId="0" fillId="0" borderId="4" xfId="0" applyBorder="1" applyAlignment="1">
      <alignment horizontal="left" vertical="center"/>
    </xf>
    <xf numFmtId="0" fontId="1" fillId="0" borderId="7" xfId="0" applyFont="1" applyBorder="1" applyAlignment="1">
      <alignment horizontal="center" vertical="center"/>
    </xf>
    <xf numFmtId="0" fontId="0" fillId="0" borderId="7" xfId="0" applyBorder="1" applyAlignment="1">
      <alignment horizontal="center" vertical="center"/>
    </xf>
    <xf numFmtId="0" fontId="0" fillId="0" borderId="17" xfId="0" applyBorder="1" applyAlignment="1">
      <alignment horizontal="center" vertical="center"/>
    </xf>
    <xf numFmtId="1" fontId="1" fillId="0" borderId="13" xfId="0" applyNumberFormat="1" applyFont="1" applyBorder="1" applyAlignment="1">
      <alignment horizontal="left" vertical="center" wrapText="1"/>
    </xf>
    <xf numFmtId="1" fontId="1" fillId="0" borderId="14" xfId="0" applyNumberFormat="1" applyFont="1" applyBorder="1" applyAlignment="1">
      <alignment horizontal="left" vertical="center" wrapText="1"/>
    </xf>
    <xf numFmtId="0" fontId="0" fillId="0" borderId="14" xfId="0" applyBorder="1" applyAlignment="1">
      <alignment horizontal="left" vertical="center" wrapText="1"/>
    </xf>
    <xf numFmtId="0" fontId="3" fillId="3" borderId="4" xfId="0" applyFont="1" applyFill="1" applyBorder="1" applyAlignment="1">
      <alignment horizontal="center" vertical="center"/>
    </xf>
    <xf numFmtId="0" fontId="0" fillId="3" borderId="4" xfId="0" applyFill="1" applyBorder="1" applyAlignment="1">
      <alignment horizontal="center" vertical="center"/>
    </xf>
    <xf numFmtId="0" fontId="6" fillId="5" borderId="0" xfId="0" applyFont="1" applyFill="1"/>
    <xf numFmtId="0" fontId="1" fillId="0" borderId="11" xfId="0" applyFont="1" applyBorder="1" applyAlignment="1">
      <alignment wrapText="1"/>
    </xf>
    <xf numFmtId="0" fontId="0" fillId="0" borderId="4" xfId="0" applyBorder="1" applyAlignment="1">
      <alignment wrapText="1"/>
    </xf>
    <xf numFmtId="0" fontId="1" fillId="3" borderId="4" xfId="0" applyFont="1" applyFill="1" applyBorder="1"/>
    <xf numFmtId="0" fontId="0" fillId="3" borderId="4" xfId="0" applyFill="1" applyBorder="1"/>
    <xf numFmtId="0" fontId="0" fillId="3" borderId="12" xfId="0" applyFill="1" applyBorder="1"/>
    <xf numFmtId="0" fontId="1" fillId="0" borderId="13" xfId="0" applyFont="1" applyBorder="1" applyAlignment="1">
      <alignment wrapText="1"/>
    </xf>
    <xf numFmtId="0" fontId="0" fillId="0" borderId="14" xfId="0" applyBorder="1" applyAlignment="1">
      <alignment wrapText="1"/>
    </xf>
    <xf numFmtId="0" fontId="1" fillId="3" borderId="14" xfId="0" applyFont="1" applyFill="1" applyBorder="1"/>
    <xf numFmtId="0" fontId="0" fillId="3" borderId="14" xfId="0" applyFill="1" applyBorder="1"/>
    <xf numFmtId="0" fontId="0" fillId="3" borderId="15" xfId="0" applyFill="1" applyBorder="1"/>
    <xf numFmtId="0" fontId="15" fillId="0" borderId="0" xfId="0" applyFont="1" applyAlignment="1">
      <alignment horizontal="left" wrapText="1"/>
    </xf>
    <xf numFmtId="0" fontId="0" fillId="0" borderId="16" xfId="0" applyBorder="1"/>
    <xf numFmtId="0" fontId="4" fillId="3" borderId="9" xfId="0" applyFont="1" applyFill="1" applyBorder="1"/>
    <xf numFmtId="0" fontId="9" fillId="3" borderId="9" xfId="0" applyFont="1" applyFill="1" applyBorder="1"/>
    <xf numFmtId="0" fontId="9" fillId="3" borderId="10" xfId="0" applyFont="1" applyFill="1" applyBorder="1"/>
    <xf numFmtId="0" fontId="1" fillId="0" borderId="8" xfId="0" applyFont="1" applyBorder="1"/>
    <xf numFmtId="0" fontId="0" fillId="0" borderId="9" xfId="0" applyBorder="1"/>
    <xf numFmtId="0" fontId="1" fillId="0" borderId="11" xfId="0" applyFont="1" applyBorder="1"/>
    <xf numFmtId="0" fontId="0" fillId="0" borderId="4" xfId="0" applyBorder="1"/>
    <xf numFmtId="0" fontId="0" fillId="3" borderId="12" xfId="0" applyFill="1" applyBorder="1" applyAlignment="1">
      <alignment horizontal="center" vertical="center"/>
    </xf>
    <xf numFmtId="0" fontId="0" fillId="3" borderId="15" xfId="0" applyFill="1" applyBorder="1" applyAlignment="1">
      <alignment horizontal="center" vertical="center"/>
    </xf>
    <xf numFmtId="0" fontId="1" fillId="0" borderId="18" xfId="0" applyFont="1" applyBorder="1" applyAlignment="1">
      <alignment wrapText="1"/>
    </xf>
    <xf numFmtId="0" fontId="0" fillId="0" borderId="19" xfId="0" applyBorder="1" applyAlignment="1">
      <alignment wrapText="1"/>
    </xf>
    <xf numFmtId="0" fontId="0" fillId="0" borderId="20" xfId="0" applyBorder="1" applyAlignment="1">
      <alignment wrapText="1"/>
    </xf>
    <xf numFmtId="164" fontId="0" fillId="0" borderId="0" xfId="0" applyNumberFormat="1"/>
  </cellXfs>
  <cellStyles count="1">
    <cellStyle name="Normal" xfId="0" builtinId="0"/>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50"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3" Type="http://schemas.openxmlformats.org/officeDocument/2006/relationships/customXml" Target="../customXml/item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2 - TOC - Apr'!$D$29</c:f>
              <c:strCache>
                <c:ptCount val="1"/>
                <c:pt idx="0">
                  <c:v>Daily average ELV</c:v>
                </c:pt>
              </c:strCache>
            </c:strRef>
          </c:tx>
          <c:spPr>
            <a:ln w="12700">
              <a:solidFill>
                <a:srgbClr val="0000FF"/>
              </a:solidFill>
              <a:prstDash val="lgDash"/>
            </a:ln>
          </c:spPr>
          <c:marker>
            <c:symbol val="none"/>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Apr'!$E$29:$AI$29</c:f>
              <c:numCache>
                <c:formatCode>General</c:formatCode>
                <c:ptCount val="31"/>
                <c:pt idx="0">
                  <c:v>15</c:v>
                </c:pt>
                <c:pt idx="1">
                  <c:v>15</c:v>
                </c:pt>
                <c:pt idx="2">
                  <c:v>15</c:v>
                </c:pt>
                <c:pt idx="3">
                  <c:v>15</c:v>
                </c:pt>
                <c:pt idx="4">
                  <c:v>15</c:v>
                </c:pt>
                <c:pt idx="5">
                  <c:v>15</c:v>
                </c:pt>
                <c:pt idx="6">
                  <c:v>15</c:v>
                </c:pt>
                <c:pt idx="7">
                  <c:v>15</c:v>
                </c:pt>
                <c:pt idx="8">
                  <c:v>15</c:v>
                </c:pt>
                <c:pt idx="9">
                  <c:v>15</c:v>
                </c:pt>
                <c:pt idx="10">
                  <c:v>15</c:v>
                </c:pt>
                <c:pt idx="11">
                  <c:v>15</c:v>
                </c:pt>
                <c:pt idx="12">
                  <c:v>15</c:v>
                </c:pt>
                <c:pt idx="13">
                  <c:v>15</c:v>
                </c:pt>
                <c:pt idx="14">
                  <c:v>15</c:v>
                </c:pt>
                <c:pt idx="15">
                  <c:v>15</c:v>
                </c:pt>
                <c:pt idx="16">
                  <c:v>15</c:v>
                </c:pt>
                <c:pt idx="17">
                  <c:v>15</c:v>
                </c:pt>
                <c:pt idx="18">
                  <c:v>15</c:v>
                </c:pt>
                <c:pt idx="19">
                  <c:v>15</c:v>
                </c:pt>
                <c:pt idx="20">
                  <c:v>15</c:v>
                </c:pt>
                <c:pt idx="21">
                  <c:v>15</c:v>
                </c:pt>
                <c:pt idx="22">
                  <c:v>15</c:v>
                </c:pt>
                <c:pt idx="23">
                  <c:v>15</c:v>
                </c:pt>
                <c:pt idx="24">
                  <c:v>15</c:v>
                </c:pt>
                <c:pt idx="25">
                  <c:v>15</c:v>
                </c:pt>
                <c:pt idx="26">
                  <c:v>15</c:v>
                </c:pt>
                <c:pt idx="27">
                  <c:v>15</c:v>
                </c:pt>
                <c:pt idx="28">
                  <c:v>15</c:v>
                </c:pt>
                <c:pt idx="29">
                  <c:v>15</c:v>
                </c:pt>
                <c:pt idx="30">
                  <c:v>15</c:v>
                </c:pt>
              </c:numCache>
            </c:numRef>
          </c:val>
          <c:smooth val="0"/>
          <c:extLst>
            <c:ext xmlns:c16="http://schemas.microsoft.com/office/drawing/2014/chart" uri="{C3380CC4-5D6E-409C-BE32-E72D297353CC}">
              <c16:uniqueId val="{00000000-9FA6-4061-8FFF-0308544F9B59}"/>
            </c:ext>
          </c:extLst>
        </c:ser>
        <c:ser>
          <c:idx val="1"/>
          <c:order val="1"/>
          <c:tx>
            <c:strRef>
              <c:f>'Air 2 - TOC - Apr'!$D$23</c:f>
              <c:strCache>
                <c:ptCount val="1"/>
                <c:pt idx="0">
                  <c:v>Half-Hour average ELV</c:v>
                </c:pt>
              </c:strCache>
            </c:strRef>
          </c:tx>
          <c:spPr>
            <a:ln w="12700">
              <a:solidFill>
                <a:srgbClr val="FF0000"/>
              </a:solidFill>
              <a:prstDash val="lgDash"/>
            </a:ln>
          </c:spPr>
          <c:marker>
            <c:symbol val="none"/>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Apr'!$E$23:$AI$23</c:f>
              <c:numCache>
                <c:formatCode>General</c:formatCode>
                <c:ptCount val="31"/>
                <c:pt idx="0">
                  <c:v>30</c:v>
                </c:pt>
                <c:pt idx="1">
                  <c:v>30</c:v>
                </c:pt>
                <c:pt idx="2">
                  <c:v>30</c:v>
                </c:pt>
                <c:pt idx="3">
                  <c:v>30</c:v>
                </c:pt>
                <c:pt idx="4">
                  <c:v>30</c:v>
                </c:pt>
                <c:pt idx="5">
                  <c:v>30</c:v>
                </c:pt>
                <c:pt idx="6">
                  <c:v>30</c:v>
                </c:pt>
                <c:pt idx="7">
                  <c:v>30</c:v>
                </c:pt>
                <c:pt idx="8">
                  <c:v>30</c:v>
                </c:pt>
                <c:pt idx="9">
                  <c:v>30</c:v>
                </c:pt>
                <c:pt idx="10">
                  <c:v>30</c:v>
                </c:pt>
                <c:pt idx="11">
                  <c:v>30</c:v>
                </c:pt>
                <c:pt idx="12">
                  <c:v>30</c:v>
                </c:pt>
                <c:pt idx="13">
                  <c:v>30</c:v>
                </c:pt>
                <c:pt idx="14">
                  <c:v>30</c:v>
                </c:pt>
                <c:pt idx="15">
                  <c:v>30</c:v>
                </c:pt>
                <c:pt idx="16">
                  <c:v>30</c:v>
                </c:pt>
                <c:pt idx="17">
                  <c:v>30</c:v>
                </c:pt>
                <c:pt idx="18">
                  <c:v>30</c:v>
                </c:pt>
                <c:pt idx="19">
                  <c:v>30</c:v>
                </c:pt>
                <c:pt idx="20">
                  <c:v>30</c:v>
                </c:pt>
                <c:pt idx="21">
                  <c:v>30</c:v>
                </c:pt>
                <c:pt idx="22">
                  <c:v>30</c:v>
                </c:pt>
                <c:pt idx="23">
                  <c:v>30</c:v>
                </c:pt>
                <c:pt idx="24">
                  <c:v>30</c:v>
                </c:pt>
                <c:pt idx="25">
                  <c:v>30</c:v>
                </c:pt>
                <c:pt idx="26">
                  <c:v>30</c:v>
                </c:pt>
                <c:pt idx="27">
                  <c:v>30</c:v>
                </c:pt>
                <c:pt idx="28">
                  <c:v>30</c:v>
                </c:pt>
                <c:pt idx="29">
                  <c:v>30</c:v>
                </c:pt>
                <c:pt idx="30">
                  <c:v>30</c:v>
                </c:pt>
              </c:numCache>
            </c:numRef>
          </c:val>
          <c:smooth val="0"/>
          <c:extLst>
            <c:ext xmlns:c16="http://schemas.microsoft.com/office/drawing/2014/chart" uri="{C3380CC4-5D6E-409C-BE32-E72D297353CC}">
              <c16:uniqueId val="{00000001-9FA6-4061-8FFF-0308544F9B59}"/>
            </c:ext>
          </c:extLst>
        </c:ser>
        <c:ser>
          <c:idx val="2"/>
          <c:order val="2"/>
          <c:tx>
            <c:strRef>
              <c:f>'Air 2 - TOC - Apr'!$D$25</c:f>
              <c:strCache>
                <c:ptCount val="1"/>
                <c:pt idx="0">
                  <c:v>Mean half hourly average</c:v>
                </c:pt>
              </c:strCache>
            </c:strRef>
          </c:tx>
          <c:spPr>
            <a:ln w="25400">
              <a:solidFill>
                <a:srgbClr val="FF0000"/>
              </a:solidFill>
              <a:prstDash val="solid"/>
            </a:ln>
          </c:spPr>
          <c:marker>
            <c:symbol val="none"/>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9FA6-4061-8FFF-0308544F9B59}"/>
            </c:ext>
          </c:extLst>
        </c:ser>
        <c:ser>
          <c:idx val="3"/>
          <c:order val="3"/>
          <c:tx>
            <c:strRef>
              <c:f>'Air 2 - TOC - Apr'!$D$24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9FA6-4061-8FFF-0308544F9B59}"/>
            </c:ext>
          </c:extLst>
        </c:ser>
        <c:ser>
          <c:idx val="4"/>
          <c:order val="4"/>
          <c:tx>
            <c:strRef>
              <c:f>'Air 2 - TOC - Apr'!$D$26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Apr'!$E$26:$AI$26</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9FA6-4061-8FFF-0308544F9B59}"/>
            </c:ext>
          </c:extLst>
        </c:ser>
        <c:ser>
          <c:idx val="5"/>
          <c:order val="5"/>
          <c:tx>
            <c:strRef>
              <c:f>'Air 2 - TOC - Apr'!$D$30</c:f>
              <c:strCache>
                <c:ptCount val="1"/>
                <c:pt idx="0">
                  <c:v>Daily Average</c:v>
                </c:pt>
              </c:strCache>
            </c:strRef>
          </c:tx>
          <c:spPr>
            <a:ln w="25400">
              <a:solidFill>
                <a:srgbClr val="0000FF"/>
              </a:solidFill>
              <a:prstDash val="solid"/>
            </a:ln>
          </c:spPr>
          <c:marker>
            <c:symbol val="none"/>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Apr'!$E$30:$AI$30</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9FA6-4061-8FFF-0308544F9B59}"/>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1 - Particulates - Apr'!$D$29</c:f>
              <c:strCache>
                <c:ptCount val="1"/>
                <c:pt idx="0">
                  <c:v>Daily average ELV</c:v>
                </c:pt>
              </c:strCache>
            </c:strRef>
          </c:tx>
          <c:spPr>
            <a:ln w="12700">
              <a:solidFill>
                <a:srgbClr val="0000FF"/>
              </a:solidFill>
              <a:prstDash val="lgDash"/>
            </a:ln>
          </c:spPr>
          <c:marker>
            <c:symbol val="none"/>
          </c:marker>
          <c:cat>
            <c:numRef>
              <c:f>'Air 1 - Particulates - Apr'!$E$21:$AI$21</c:f>
              <c:numCache>
                <c:formatCode>General</c:formatCode>
                <c:ptCount val="31"/>
              </c:numCache>
            </c:numRef>
          </c:cat>
          <c:val>
            <c:numRef>
              <c:f>'Air 1 - Particulates - Apr'!$E$29:$AI$29</c:f>
              <c:numCache>
                <c:formatCode>0.0</c:formatCode>
                <c:ptCount val="31"/>
                <c:pt idx="0">
                  <c:v>7.5</c:v>
                </c:pt>
                <c:pt idx="1">
                  <c:v>7.5</c:v>
                </c:pt>
                <c:pt idx="2">
                  <c:v>7.5</c:v>
                </c:pt>
                <c:pt idx="3">
                  <c:v>7.5</c:v>
                </c:pt>
                <c:pt idx="4">
                  <c:v>7.5</c:v>
                </c:pt>
                <c:pt idx="5">
                  <c:v>7.5</c:v>
                </c:pt>
                <c:pt idx="6">
                  <c:v>7.5</c:v>
                </c:pt>
                <c:pt idx="7">
                  <c:v>7.5</c:v>
                </c:pt>
                <c:pt idx="8">
                  <c:v>7.5</c:v>
                </c:pt>
                <c:pt idx="9">
                  <c:v>7.5</c:v>
                </c:pt>
                <c:pt idx="10">
                  <c:v>7.5</c:v>
                </c:pt>
                <c:pt idx="11">
                  <c:v>7.5</c:v>
                </c:pt>
                <c:pt idx="12">
                  <c:v>7.5</c:v>
                </c:pt>
                <c:pt idx="13">
                  <c:v>7.5</c:v>
                </c:pt>
                <c:pt idx="14">
                  <c:v>7.5</c:v>
                </c:pt>
                <c:pt idx="15">
                  <c:v>7.5</c:v>
                </c:pt>
                <c:pt idx="16">
                  <c:v>7.5</c:v>
                </c:pt>
                <c:pt idx="17">
                  <c:v>7.5</c:v>
                </c:pt>
                <c:pt idx="18">
                  <c:v>7.5</c:v>
                </c:pt>
                <c:pt idx="19">
                  <c:v>7.5</c:v>
                </c:pt>
                <c:pt idx="20">
                  <c:v>7.5</c:v>
                </c:pt>
                <c:pt idx="21">
                  <c:v>7.5</c:v>
                </c:pt>
                <c:pt idx="22">
                  <c:v>7.5</c:v>
                </c:pt>
                <c:pt idx="23">
                  <c:v>7.5</c:v>
                </c:pt>
                <c:pt idx="24">
                  <c:v>7.5</c:v>
                </c:pt>
                <c:pt idx="25">
                  <c:v>7.5</c:v>
                </c:pt>
                <c:pt idx="26">
                  <c:v>7.5</c:v>
                </c:pt>
                <c:pt idx="27">
                  <c:v>7.5</c:v>
                </c:pt>
                <c:pt idx="28">
                  <c:v>7.5</c:v>
                </c:pt>
                <c:pt idx="29">
                  <c:v>7.5</c:v>
                </c:pt>
                <c:pt idx="30">
                  <c:v>7.5</c:v>
                </c:pt>
              </c:numCache>
            </c:numRef>
          </c:val>
          <c:smooth val="0"/>
          <c:extLst>
            <c:ext xmlns:c16="http://schemas.microsoft.com/office/drawing/2014/chart" uri="{C3380CC4-5D6E-409C-BE32-E72D297353CC}">
              <c16:uniqueId val="{00000000-476F-412A-A8CB-951ADC6A8DDA}"/>
            </c:ext>
          </c:extLst>
        </c:ser>
        <c:ser>
          <c:idx val="1"/>
          <c:order val="1"/>
          <c:tx>
            <c:strRef>
              <c:f>'Air 1 - Particulates - Apr'!$D$23</c:f>
              <c:strCache>
                <c:ptCount val="1"/>
                <c:pt idx="0">
                  <c:v>Half-Hour average ELV</c:v>
                </c:pt>
              </c:strCache>
            </c:strRef>
          </c:tx>
          <c:spPr>
            <a:ln w="12700">
              <a:solidFill>
                <a:srgbClr val="FF0000"/>
              </a:solidFill>
              <a:prstDash val="lgDash"/>
            </a:ln>
          </c:spPr>
          <c:marker>
            <c:symbol val="none"/>
          </c:marker>
          <c:cat>
            <c:numRef>
              <c:f>'Air 1 - Particulates - Apr'!$E$21:$AI$21</c:f>
              <c:numCache>
                <c:formatCode>General</c:formatCode>
                <c:ptCount val="31"/>
              </c:numCache>
            </c:numRef>
          </c:cat>
          <c:val>
            <c:numRef>
              <c:f>'Air 1 - Particulates - Apr'!$E$23:$AI$23</c:f>
              <c:numCache>
                <c:formatCode>General</c:formatCode>
                <c:ptCount val="31"/>
                <c:pt idx="0">
                  <c:v>45</c:v>
                </c:pt>
                <c:pt idx="1">
                  <c:v>45</c:v>
                </c:pt>
                <c:pt idx="2">
                  <c:v>45</c:v>
                </c:pt>
                <c:pt idx="3">
                  <c:v>45</c:v>
                </c:pt>
                <c:pt idx="4">
                  <c:v>45</c:v>
                </c:pt>
                <c:pt idx="5">
                  <c:v>45</c:v>
                </c:pt>
                <c:pt idx="6">
                  <c:v>45</c:v>
                </c:pt>
                <c:pt idx="7">
                  <c:v>45</c:v>
                </c:pt>
                <c:pt idx="8">
                  <c:v>45</c:v>
                </c:pt>
                <c:pt idx="9">
                  <c:v>45</c:v>
                </c:pt>
                <c:pt idx="10">
                  <c:v>45</c:v>
                </c:pt>
                <c:pt idx="11">
                  <c:v>45</c:v>
                </c:pt>
                <c:pt idx="12">
                  <c:v>45</c:v>
                </c:pt>
                <c:pt idx="13">
                  <c:v>45</c:v>
                </c:pt>
                <c:pt idx="14">
                  <c:v>45</c:v>
                </c:pt>
                <c:pt idx="15">
                  <c:v>45</c:v>
                </c:pt>
                <c:pt idx="16">
                  <c:v>45</c:v>
                </c:pt>
                <c:pt idx="17">
                  <c:v>45</c:v>
                </c:pt>
                <c:pt idx="18">
                  <c:v>45</c:v>
                </c:pt>
                <c:pt idx="19">
                  <c:v>45</c:v>
                </c:pt>
                <c:pt idx="20">
                  <c:v>45</c:v>
                </c:pt>
                <c:pt idx="21">
                  <c:v>45</c:v>
                </c:pt>
                <c:pt idx="22">
                  <c:v>45</c:v>
                </c:pt>
                <c:pt idx="23">
                  <c:v>45</c:v>
                </c:pt>
                <c:pt idx="24">
                  <c:v>45</c:v>
                </c:pt>
                <c:pt idx="25">
                  <c:v>45</c:v>
                </c:pt>
                <c:pt idx="26">
                  <c:v>45</c:v>
                </c:pt>
                <c:pt idx="27">
                  <c:v>45</c:v>
                </c:pt>
                <c:pt idx="28">
                  <c:v>45</c:v>
                </c:pt>
                <c:pt idx="29">
                  <c:v>45</c:v>
                </c:pt>
                <c:pt idx="30">
                  <c:v>45</c:v>
                </c:pt>
              </c:numCache>
            </c:numRef>
          </c:val>
          <c:smooth val="0"/>
          <c:extLst>
            <c:ext xmlns:c16="http://schemas.microsoft.com/office/drawing/2014/chart" uri="{C3380CC4-5D6E-409C-BE32-E72D297353CC}">
              <c16:uniqueId val="{00000001-476F-412A-A8CB-951ADC6A8DDA}"/>
            </c:ext>
          </c:extLst>
        </c:ser>
        <c:ser>
          <c:idx val="2"/>
          <c:order val="2"/>
          <c:tx>
            <c:strRef>
              <c:f>'Air 1 - Particulates - Apr'!$D$25</c:f>
              <c:strCache>
                <c:ptCount val="1"/>
                <c:pt idx="0">
                  <c:v>Mean half hourly average</c:v>
                </c:pt>
              </c:strCache>
            </c:strRef>
          </c:tx>
          <c:spPr>
            <a:ln w="25400">
              <a:solidFill>
                <a:srgbClr val="FF0000"/>
              </a:solidFill>
              <a:prstDash val="solid"/>
            </a:ln>
          </c:spPr>
          <c:marker>
            <c:symbol val="none"/>
          </c:marker>
          <c:cat>
            <c:numRef>
              <c:f>'Air 1 - Particulates - Apr'!$E$21:$AI$21</c:f>
              <c:numCache>
                <c:formatCode>General</c:formatCode>
                <c:ptCount val="31"/>
              </c:numCache>
            </c:numRef>
          </c:cat>
          <c:val>
            <c:numRef>
              <c:f>'Air 1 - Particulates - Apr'!$E$25:$AI$25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476F-412A-A8CB-951ADC6A8DDA}"/>
            </c:ext>
          </c:extLst>
        </c:ser>
        <c:ser>
          <c:idx val="3"/>
          <c:order val="3"/>
          <c:tx>
            <c:strRef>
              <c:f>'Air 1 - Particulates - Apr'!$D$24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1 - Particulates - Apr'!$E$21:$AI$21</c:f>
              <c:numCache>
                <c:formatCode>General</c:formatCode>
                <c:ptCount val="31"/>
              </c:numCache>
            </c:numRef>
          </c:cat>
          <c:val>
            <c:numRef>
              <c:f>'Air 1 - Particulates - Apr'!$E$24:$AI$24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476F-412A-A8CB-951ADC6A8DDA}"/>
            </c:ext>
          </c:extLst>
        </c:ser>
        <c:ser>
          <c:idx val="4"/>
          <c:order val="4"/>
          <c:tx>
            <c:strRef>
              <c:f>'Air 1 - Particulates - Apr'!$D$26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1 - Particulates - Apr'!$E$21:$AI$21</c:f>
              <c:numCache>
                <c:formatCode>General</c:formatCode>
                <c:ptCount val="31"/>
              </c:numCache>
            </c:numRef>
          </c:cat>
          <c:val>
            <c:numRef>
              <c:f>'Air 1 - Particulates - Apr'!$E$26:$AI$26</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476F-412A-A8CB-951ADC6A8DDA}"/>
            </c:ext>
          </c:extLst>
        </c:ser>
        <c:ser>
          <c:idx val="5"/>
          <c:order val="5"/>
          <c:tx>
            <c:strRef>
              <c:f>'Air 1 - Particulates - Apr'!$D$30</c:f>
              <c:strCache>
                <c:ptCount val="1"/>
                <c:pt idx="0">
                  <c:v>Daily Average</c:v>
                </c:pt>
              </c:strCache>
            </c:strRef>
          </c:tx>
          <c:spPr>
            <a:ln w="25400">
              <a:solidFill>
                <a:srgbClr val="0000FF"/>
              </a:solidFill>
              <a:prstDash val="solid"/>
            </a:ln>
          </c:spPr>
          <c:marker>
            <c:symbol val="none"/>
          </c:marker>
          <c:cat>
            <c:numRef>
              <c:f>'Air 1 - Particulates - Apr'!$E$21:$AI$21</c:f>
              <c:numCache>
                <c:formatCode>General</c:formatCode>
                <c:ptCount val="31"/>
              </c:numCache>
            </c:numRef>
          </c:cat>
          <c:val>
            <c:numRef>
              <c:f>'Air 1 - Particulates - Apr'!$E$30:$AI$30</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476F-412A-A8CB-951ADC6A8DDA}"/>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2 - TOC - Apr'!$D$29</c:f>
              <c:strCache>
                <c:ptCount val="1"/>
                <c:pt idx="0">
                  <c:v>Daily average ELV</c:v>
                </c:pt>
              </c:strCache>
            </c:strRef>
          </c:tx>
          <c:spPr>
            <a:ln w="12700">
              <a:solidFill>
                <a:srgbClr val="0000FF"/>
              </a:solidFill>
              <a:prstDash val="lgDash"/>
            </a:ln>
          </c:spPr>
          <c:marker>
            <c:symbol val="none"/>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Apr'!$E$29:$AI$29</c:f>
              <c:numCache>
                <c:formatCode>General</c:formatCode>
                <c:ptCount val="31"/>
                <c:pt idx="0">
                  <c:v>15</c:v>
                </c:pt>
                <c:pt idx="1">
                  <c:v>15</c:v>
                </c:pt>
                <c:pt idx="2">
                  <c:v>15</c:v>
                </c:pt>
                <c:pt idx="3">
                  <c:v>15</c:v>
                </c:pt>
                <c:pt idx="4">
                  <c:v>15</c:v>
                </c:pt>
                <c:pt idx="5">
                  <c:v>15</c:v>
                </c:pt>
                <c:pt idx="6">
                  <c:v>15</c:v>
                </c:pt>
                <c:pt idx="7">
                  <c:v>15</c:v>
                </c:pt>
                <c:pt idx="8">
                  <c:v>15</c:v>
                </c:pt>
                <c:pt idx="9">
                  <c:v>15</c:v>
                </c:pt>
                <c:pt idx="10">
                  <c:v>15</c:v>
                </c:pt>
                <c:pt idx="11">
                  <c:v>15</c:v>
                </c:pt>
                <c:pt idx="12">
                  <c:v>15</c:v>
                </c:pt>
                <c:pt idx="13">
                  <c:v>15</c:v>
                </c:pt>
                <c:pt idx="14">
                  <c:v>15</c:v>
                </c:pt>
                <c:pt idx="15">
                  <c:v>15</c:v>
                </c:pt>
                <c:pt idx="16">
                  <c:v>15</c:v>
                </c:pt>
                <c:pt idx="17">
                  <c:v>15</c:v>
                </c:pt>
                <c:pt idx="18">
                  <c:v>15</c:v>
                </c:pt>
                <c:pt idx="19">
                  <c:v>15</c:v>
                </c:pt>
                <c:pt idx="20">
                  <c:v>15</c:v>
                </c:pt>
                <c:pt idx="21">
                  <c:v>15</c:v>
                </c:pt>
                <c:pt idx="22">
                  <c:v>15</c:v>
                </c:pt>
                <c:pt idx="23">
                  <c:v>15</c:v>
                </c:pt>
                <c:pt idx="24">
                  <c:v>15</c:v>
                </c:pt>
                <c:pt idx="25">
                  <c:v>15</c:v>
                </c:pt>
                <c:pt idx="26">
                  <c:v>15</c:v>
                </c:pt>
                <c:pt idx="27">
                  <c:v>15</c:v>
                </c:pt>
                <c:pt idx="28">
                  <c:v>15</c:v>
                </c:pt>
                <c:pt idx="29">
                  <c:v>15</c:v>
                </c:pt>
                <c:pt idx="30">
                  <c:v>15</c:v>
                </c:pt>
              </c:numCache>
            </c:numRef>
          </c:val>
          <c:smooth val="0"/>
          <c:extLst>
            <c:ext xmlns:c16="http://schemas.microsoft.com/office/drawing/2014/chart" uri="{C3380CC4-5D6E-409C-BE32-E72D297353CC}">
              <c16:uniqueId val="{00000000-4C6B-4039-A577-C765DEAFB76E}"/>
            </c:ext>
          </c:extLst>
        </c:ser>
        <c:ser>
          <c:idx val="1"/>
          <c:order val="1"/>
          <c:tx>
            <c:strRef>
              <c:f>'Air 2 - TOC - Apr'!$D$23</c:f>
              <c:strCache>
                <c:ptCount val="1"/>
                <c:pt idx="0">
                  <c:v>Half-Hour average ELV</c:v>
                </c:pt>
              </c:strCache>
            </c:strRef>
          </c:tx>
          <c:spPr>
            <a:ln w="12700">
              <a:solidFill>
                <a:srgbClr val="FF0000"/>
              </a:solidFill>
              <a:prstDash val="lgDash"/>
            </a:ln>
          </c:spPr>
          <c:marker>
            <c:symbol val="none"/>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Apr'!$E$23:$AI$23</c:f>
              <c:numCache>
                <c:formatCode>General</c:formatCode>
                <c:ptCount val="31"/>
                <c:pt idx="0">
                  <c:v>30</c:v>
                </c:pt>
                <c:pt idx="1">
                  <c:v>30</c:v>
                </c:pt>
                <c:pt idx="2">
                  <c:v>30</c:v>
                </c:pt>
                <c:pt idx="3">
                  <c:v>30</c:v>
                </c:pt>
                <c:pt idx="4">
                  <c:v>30</c:v>
                </c:pt>
                <c:pt idx="5">
                  <c:v>30</c:v>
                </c:pt>
                <c:pt idx="6">
                  <c:v>30</c:v>
                </c:pt>
                <c:pt idx="7">
                  <c:v>30</c:v>
                </c:pt>
                <c:pt idx="8">
                  <c:v>30</c:v>
                </c:pt>
                <c:pt idx="9">
                  <c:v>30</c:v>
                </c:pt>
                <c:pt idx="10">
                  <c:v>30</c:v>
                </c:pt>
                <c:pt idx="11">
                  <c:v>30</c:v>
                </c:pt>
                <c:pt idx="12">
                  <c:v>30</c:v>
                </c:pt>
                <c:pt idx="13">
                  <c:v>30</c:v>
                </c:pt>
                <c:pt idx="14">
                  <c:v>30</c:v>
                </c:pt>
                <c:pt idx="15">
                  <c:v>30</c:v>
                </c:pt>
                <c:pt idx="16">
                  <c:v>30</c:v>
                </c:pt>
                <c:pt idx="17">
                  <c:v>30</c:v>
                </c:pt>
                <c:pt idx="18">
                  <c:v>30</c:v>
                </c:pt>
                <c:pt idx="19">
                  <c:v>30</c:v>
                </c:pt>
                <c:pt idx="20">
                  <c:v>30</c:v>
                </c:pt>
                <c:pt idx="21">
                  <c:v>30</c:v>
                </c:pt>
                <c:pt idx="22">
                  <c:v>30</c:v>
                </c:pt>
                <c:pt idx="23">
                  <c:v>30</c:v>
                </c:pt>
                <c:pt idx="24">
                  <c:v>30</c:v>
                </c:pt>
                <c:pt idx="25">
                  <c:v>30</c:v>
                </c:pt>
                <c:pt idx="26">
                  <c:v>30</c:v>
                </c:pt>
                <c:pt idx="27">
                  <c:v>30</c:v>
                </c:pt>
                <c:pt idx="28">
                  <c:v>30</c:v>
                </c:pt>
                <c:pt idx="29">
                  <c:v>30</c:v>
                </c:pt>
                <c:pt idx="30">
                  <c:v>30</c:v>
                </c:pt>
              </c:numCache>
            </c:numRef>
          </c:val>
          <c:smooth val="0"/>
          <c:extLst>
            <c:ext xmlns:c16="http://schemas.microsoft.com/office/drawing/2014/chart" uri="{C3380CC4-5D6E-409C-BE32-E72D297353CC}">
              <c16:uniqueId val="{00000001-4C6B-4039-A577-C765DEAFB76E}"/>
            </c:ext>
          </c:extLst>
        </c:ser>
        <c:ser>
          <c:idx val="2"/>
          <c:order val="2"/>
          <c:tx>
            <c:strRef>
              <c:f>'Air 2 - TOC - Apr'!$D$25</c:f>
              <c:strCache>
                <c:ptCount val="1"/>
                <c:pt idx="0">
                  <c:v>Mean half hourly average</c:v>
                </c:pt>
              </c:strCache>
            </c:strRef>
          </c:tx>
          <c:spPr>
            <a:ln w="25400">
              <a:solidFill>
                <a:srgbClr val="FF0000"/>
              </a:solidFill>
              <a:prstDash val="solid"/>
            </a:ln>
          </c:spPr>
          <c:marker>
            <c:symbol val="none"/>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4C6B-4039-A577-C765DEAFB76E}"/>
            </c:ext>
          </c:extLst>
        </c:ser>
        <c:ser>
          <c:idx val="3"/>
          <c:order val="3"/>
          <c:tx>
            <c:strRef>
              <c:f>'Air 2 - TOC - Apr'!$D$24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4C6B-4039-A577-C765DEAFB76E}"/>
            </c:ext>
          </c:extLst>
        </c:ser>
        <c:ser>
          <c:idx val="4"/>
          <c:order val="4"/>
          <c:tx>
            <c:strRef>
              <c:f>'Air 2 - TOC - Apr'!$D$26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Apr'!$E$26:$AI$26</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4C6B-4039-A577-C765DEAFB76E}"/>
            </c:ext>
          </c:extLst>
        </c:ser>
        <c:ser>
          <c:idx val="5"/>
          <c:order val="5"/>
          <c:tx>
            <c:strRef>
              <c:f>'Air 2 - TOC - Apr'!$D$30</c:f>
              <c:strCache>
                <c:ptCount val="1"/>
                <c:pt idx="0">
                  <c:v>Daily Average</c:v>
                </c:pt>
              </c:strCache>
            </c:strRef>
          </c:tx>
          <c:spPr>
            <a:ln w="25400">
              <a:solidFill>
                <a:srgbClr val="0000FF"/>
              </a:solidFill>
              <a:prstDash val="solid"/>
            </a:ln>
          </c:spPr>
          <c:marker>
            <c:symbol val="none"/>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Apr'!$E$30:$AI$30</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4C6B-4039-A577-C765DEAFB76E}"/>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1 - Particulates - May'!$D$29</c:f>
              <c:strCache>
                <c:ptCount val="1"/>
                <c:pt idx="0">
                  <c:v>Daily average ELV</c:v>
                </c:pt>
              </c:strCache>
            </c:strRef>
          </c:tx>
          <c:spPr>
            <a:ln w="12700">
              <a:solidFill>
                <a:srgbClr val="0000FF"/>
              </a:solidFill>
              <a:prstDash val="lgDash"/>
            </a:ln>
          </c:spPr>
          <c:marker>
            <c:symbol val="none"/>
          </c:marker>
          <c:cat>
            <c:numRef>
              <c:f>'Air 1 - Particulates - May'!$E$21:$AI$21</c:f>
              <c:numCache>
                <c:formatCode>General</c:formatCode>
                <c:ptCount val="31"/>
              </c:numCache>
            </c:numRef>
          </c:cat>
          <c:val>
            <c:numRef>
              <c:f>'Air 1 - Particulates - May'!$E$29:$AI$29</c:f>
              <c:numCache>
                <c:formatCode>0.0</c:formatCode>
                <c:ptCount val="31"/>
                <c:pt idx="0">
                  <c:v>7.5</c:v>
                </c:pt>
                <c:pt idx="1">
                  <c:v>7.5</c:v>
                </c:pt>
                <c:pt idx="2">
                  <c:v>7.5</c:v>
                </c:pt>
                <c:pt idx="3">
                  <c:v>7.5</c:v>
                </c:pt>
                <c:pt idx="4">
                  <c:v>7.5</c:v>
                </c:pt>
                <c:pt idx="5">
                  <c:v>7.5</c:v>
                </c:pt>
                <c:pt idx="6">
                  <c:v>7.5</c:v>
                </c:pt>
                <c:pt idx="7">
                  <c:v>7.5</c:v>
                </c:pt>
                <c:pt idx="8">
                  <c:v>7.5</c:v>
                </c:pt>
                <c:pt idx="9">
                  <c:v>7.5</c:v>
                </c:pt>
                <c:pt idx="10">
                  <c:v>7.5</c:v>
                </c:pt>
                <c:pt idx="11">
                  <c:v>7.5</c:v>
                </c:pt>
                <c:pt idx="12">
                  <c:v>7.5</c:v>
                </c:pt>
                <c:pt idx="13">
                  <c:v>7.5</c:v>
                </c:pt>
                <c:pt idx="14">
                  <c:v>7.5</c:v>
                </c:pt>
                <c:pt idx="15">
                  <c:v>7.5</c:v>
                </c:pt>
                <c:pt idx="16">
                  <c:v>7.5</c:v>
                </c:pt>
                <c:pt idx="17">
                  <c:v>7.5</c:v>
                </c:pt>
                <c:pt idx="18">
                  <c:v>7.5</c:v>
                </c:pt>
                <c:pt idx="19">
                  <c:v>7.5</c:v>
                </c:pt>
                <c:pt idx="20">
                  <c:v>7.5</c:v>
                </c:pt>
                <c:pt idx="21">
                  <c:v>7.5</c:v>
                </c:pt>
                <c:pt idx="22">
                  <c:v>7.5</c:v>
                </c:pt>
                <c:pt idx="23">
                  <c:v>7.5</c:v>
                </c:pt>
                <c:pt idx="24">
                  <c:v>7.5</c:v>
                </c:pt>
                <c:pt idx="25">
                  <c:v>7.5</c:v>
                </c:pt>
                <c:pt idx="26">
                  <c:v>7.5</c:v>
                </c:pt>
                <c:pt idx="27">
                  <c:v>7.5</c:v>
                </c:pt>
                <c:pt idx="28">
                  <c:v>7.5</c:v>
                </c:pt>
                <c:pt idx="29">
                  <c:v>7.5</c:v>
                </c:pt>
                <c:pt idx="30">
                  <c:v>7.5</c:v>
                </c:pt>
              </c:numCache>
            </c:numRef>
          </c:val>
          <c:smooth val="0"/>
          <c:extLst>
            <c:ext xmlns:c16="http://schemas.microsoft.com/office/drawing/2014/chart" uri="{C3380CC4-5D6E-409C-BE32-E72D297353CC}">
              <c16:uniqueId val="{00000000-87C1-4B29-AB86-65FACC2E198D}"/>
            </c:ext>
          </c:extLst>
        </c:ser>
        <c:ser>
          <c:idx val="1"/>
          <c:order val="1"/>
          <c:tx>
            <c:strRef>
              <c:f>'Air 1 - Particulates - May'!$D$23</c:f>
              <c:strCache>
                <c:ptCount val="1"/>
                <c:pt idx="0">
                  <c:v>Half-Hour average ELV</c:v>
                </c:pt>
              </c:strCache>
            </c:strRef>
          </c:tx>
          <c:spPr>
            <a:ln w="12700">
              <a:solidFill>
                <a:srgbClr val="FF0000"/>
              </a:solidFill>
              <a:prstDash val="lgDash"/>
            </a:ln>
          </c:spPr>
          <c:marker>
            <c:symbol val="none"/>
          </c:marker>
          <c:cat>
            <c:numRef>
              <c:f>'Air 1 - Particulates - May'!$E$21:$AI$21</c:f>
              <c:numCache>
                <c:formatCode>General</c:formatCode>
                <c:ptCount val="31"/>
              </c:numCache>
            </c:numRef>
          </c:cat>
          <c:val>
            <c:numRef>
              <c:f>'Air 1 - Particulates - May'!$E$23:$AI$23</c:f>
              <c:numCache>
                <c:formatCode>General</c:formatCode>
                <c:ptCount val="31"/>
                <c:pt idx="0">
                  <c:v>45</c:v>
                </c:pt>
                <c:pt idx="1">
                  <c:v>45</c:v>
                </c:pt>
                <c:pt idx="2">
                  <c:v>45</c:v>
                </c:pt>
                <c:pt idx="3">
                  <c:v>45</c:v>
                </c:pt>
                <c:pt idx="4">
                  <c:v>45</c:v>
                </c:pt>
                <c:pt idx="5">
                  <c:v>45</c:v>
                </c:pt>
                <c:pt idx="6">
                  <c:v>45</c:v>
                </c:pt>
                <c:pt idx="7">
                  <c:v>45</c:v>
                </c:pt>
                <c:pt idx="8">
                  <c:v>45</c:v>
                </c:pt>
                <c:pt idx="9">
                  <c:v>45</c:v>
                </c:pt>
                <c:pt idx="10">
                  <c:v>45</c:v>
                </c:pt>
                <c:pt idx="11">
                  <c:v>45</c:v>
                </c:pt>
                <c:pt idx="12">
                  <c:v>45</c:v>
                </c:pt>
                <c:pt idx="13">
                  <c:v>45</c:v>
                </c:pt>
                <c:pt idx="14">
                  <c:v>45</c:v>
                </c:pt>
                <c:pt idx="15">
                  <c:v>45</c:v>
                </c:pt>
                <c:pt idx="16">
                  <c:v>45</c:v>
                </c:pt>
                <c:pt idx="17">
                  <c:v>45</c:v>
                </c:pt>
                <c:pt idx="18">
                  <c:v>45</c:v>
                </c:pt>
                <c:pt idx="19">
                  <c:v>45</c:v>
                </c:pt>
                <c:pt idx="20">
                  <c:v>45</c:v>
                </c:pt>
                <c:pt idx="21">
                  <c:v>45</c:v>
                </c:pt>
                <c:pt idx="22">
                  <c:v>45</c:v>
                </c:pt>
                <c:pt idx="23">
                  <c:v>45</c:v>
                </c:pt>
                <c:pt idx="24">
                  <c:v>45</c:v>
                </c:pt>
                <c:pt idx="25">
                  <c:v>45</c:v>
                </c:pt>
                <c:pt idx="26">
                  <c:v>45</c:v>
                </c:pt>
                <c:pt idx="27">
                  <c:v>45</c:v>
                </c:pt>
                <c:pt idx="28">
                  <c:v>45</c:v>
                </c:pt>
                <c:pt idx="29">
                  <c:v>45</c:v>
                </c:pt>
                <c:pt idx="30">
                  <c:v>45</c:v>
                </c:pt>
              </c:numCache>
            </c:numRef>
          </c:val>
          <c:smooth val="0"/>
          <c:extLst>
            <c:ext xmlns:c16="http://schemas.microsoft.com/office/drawing/2014/chart" uri="{C3380CC4-5D6E-409C-BE32-E72D297353CC}">
              <c16:uniqueId val="{00000001-87C1-4B29-AB86-65FACC2E198D}"/>
            </c:ext>
          </c:extLst>
        </c:ser>
        <c:ser>
          <c:idx val="2"/>
          <c:order val="2"/>
          <c:tx>
            <c:strRef>
              <c:f>'Air 1 - Particulates - May'!$D$25</c:f>
              <c:strCache>
                <c:ptCount val="1"/>
                <c:pt idx="0">
                  <c:v>Mean half hourly average</c:v>
                </c:pt>
              </c:strCache>
            </c:strRef>
          </c:tx>
          <c:spPr>
            <a:ln w="25400">
              <a:solidFill>
                <a:srgbClr val="FF0000"/>
              </a:solidFill>
              <a:prstDash val="solid"/>
            </a:ln>
          </c:spPr>
          <c:marker>
            <c:symbol val="none"/>
          </c:marker>
          <c:cat>
            <c:numRef>
              <c:f>'Air 1 - Particulates - May'!$E$21:$AI$21</c:f>
              <c:numCache>
                <c:formatCode>General</c:formatCode>
                <c:ptCount val="31"/>
              </c:numCache>
            </c:numRef>
          </c:cat>
          <c:val>
            <c:numRef>
              <c:f>'Air 1 - Particulates - May'!$E$25:$AI$25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87C1-4B29-AB86-65FACC2E198D}"/>
            </c:ext>
          </c:extLst>
        </c:ser>
        <c:ser>
          <c:idx val="3"/>
          <c:order val="3"/>
          <c:tx>
            <c:strRef>
              <c:f>'Air 1 - Particulates - May'!$D$24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1 - Particulates - May'!$E$21:$AI$21</c:f>
              <c:numCache>
                <c:formatCode>General</c:formatCode>
                <c:ptCount val="31"/>
              </c:numCache>
            </c:numRef>
          </c:cat>
          <c:val>
            <c:numRef>
              <c:f>'Air 1 - Particulates - May'!$E$24:$AI$24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87C1-4B29-AB86-65FACC2E198D}"/>
            </c:ext>
          </c:extLst>
        </c:ser>
        <c:ser>
          <c:idx val="4"/>
          <c:order val="4"/>
          <c:tx>
            <c:strRef>
              <c:f>'Air 1 - Particulates - May'!$D$26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1 - Particulates - May'!$E$21:$AI$21</c:f>
              <c:numCache>
                <c:formatCode>General</c:formatCode>
                <c:ptCount val="31"/>
              </c:numCache>
            </c:numRef>
          </c:cat>
          <c:val>
            <c:numRef>
              <c:f>'Air 1 - Particulates - May'!$E$26:$AI$26</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87C1-4B29-AB86-65FACC2E198D}"/>
            </c:ext>
          </c:extLst>
        </c:ser>
        <c:ser>
          <c:idx val="5"/>
          <c:order val="5"/>
          <c:tx>
            <c:strRef>
              <c:f>'Air 1 - Particulates - May'!$D$30</c:f>
              <c:strCache>
                <c:ptCount val="1"/>
                <c:pt idx="0">
                  <c:v>Daily Average</c:v>
                </c:pt>
              </c:strCache>
            </c:strRef>
          </c:tx>
          <c:spPr>
            <a:ln w="25400">
              <a:solidFill>
                <a:srgbClr val="0000FF"/>
              </a:solidFill>
              <a:prstDash val="solid"/>
            </a:ln>
          </c:spPr>
          <c:marker>
            <c:symbol val="none"/>
          </c:marker>
          <c:cat>
            <c:numRef>
              <c:f>'Air 1 - Particulates - May'!$E$21:$AI$21</c:f>
              <c:numCache>
                <c:formatCode>General</c:formatCode>
                <c:ptCount val="31"/>
              </c:numCache>
            </c:numRef>
          </c:cat>
          <c:val>
            <c:numRef>
              <c:f>'Air 1 - Particulates - May'!$E$30:$AI$30</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87C1-4B29-AB86-65FACC2E198D}"/>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2 - TOC - Apr'!$D$29</c:f>
              <c:strCache>
                <c:ptCount val="1"/>
                <c:pt idx="0">
                  <c:v>Daily average ELV</c:v>
                </c:pt>
              </c:strCache>
            </c:strRef>
          </c:tx>
          <c:spPr>
            <a:ln w="12700">
              <a:solidFill>
                <a:srgbClr val="0000FF"/>
              </a:solidFill>
              <a:prstDash val="lgDash"/>
            </a:ln>
          </c:spPr>
          <c:marker>
            <c:symbol val="none"/>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Apr'!$E$29:$AI$29</c:f>
              <c:numCache>
                <c:formatCode>General</c:formatCode>
                <c:ptCount val="31"/>
                <c:pt idx="0">
                  <c:v>15</c:v>
                </c:pt>
                <c:pt idx="1">
                  <c:v>15</c:v>
                </c:pt>
                <c:pt idx="2">
                  <c:v>15</c:v>
                </c:pt>
                <c:pt idx="3">
                  <c:v>15</c:v>
                </c:pt>
                <c:pt idx="4">
                  <c:v>15</c:v>
                </c:pt>
                <c:pt idx="5">
                  <c:v>15</c:v>
                </c:pt>
                <c:pt idx="6">
                  <c:v>15</c:v>
                </c:pt>
                <c:pt idx="7">
                  <c:v>15</c:v>
                </c:pt>
                <c:pt idx="8">
                  <c:v>15</c:v>
                </c:pt>
                <c:pt idx="9">
                  <c:v>15</c:v>
                </c:pt>
                <c:pt idx="10">
                  <c:v>15</c:v>
                </c:pt>
                <c:pt idx="11">
                  <c:v>15</c:v>
                </c:pt>
                <c:pt idx="12">
                  <c:v>15</c:v>
                </c:pt>
                <c:pt idx="13">
                  <c:v>15</c:v>
                </c:pt>
                <c:pt idx="14">
                  <c:v>15</c:v>
                </c:pt>
                <c:pt idx="15">
                  <c:v>15</c:v>
                </c:pt>
                <c:pt idx="16">
                  <c:v>15</c:v>
                </c:pt>
                <c:pt idx="17">
                  <c:v>15</c:v>
                </c:pt>
                <c:pt idx="18">
                  <c:v>15</c:v>
                </c:pt>
                <c:pt idx="19">
                  <c:v>15</c:v>
                </c:pt>
                <c:pt idx="20">
                  <c:v>15</c:v>
                </c:pt>
                <c:pt idx="21">
                  <c:v>15</c:v>
                </c:pt>
                <c:pt idx="22">
                  <c:v>15</c:v>
                </c:pt>
                <c:pt idx="23">
                  <c:v>15</c:v>
                </c:pt>
                <c:pt idx="24">
                  <c:v>15</c:v>
                </c:pt>
                <c:pt idx="25">
                  <c:v>15</c:v>
                </c:pt>
                <c:pt idx="26">
                  <c:v>15</c:v>
                </c:pt>
                <c:pt idx="27">
                  <c:v>15</c:v>
                </c:pt>
                <c:pt idx="28">
                  <c:v>15</c:v>
                </c:pt>
                <c:pt idx="29">
                  <c:v>15</c:v>
                </c:pt>
                <c:pt idx="30">
                  <c:v>15</c:v>
                </c:pt>
              </c:numCache>
            </c:numRef>
          </c:val>
          <c:smooth val="0"/>
          <c:extLst>
            <c:ext xmlns:c16="http://schemas.microsoft.com/office/drawing/2014/chart" uri="{C3380CC4-5D6E-409C-BE32-E72D297353CC}">
              <c16:uniqueId val="{00000000-7261-450E-B2E0-D7E00D7D357E}"/>
            </c:ext>
          </c:extLst>
        </c:ser>
        <c:ser>
          <c:idx val="1"/>
          <c:order val="1"/>
          <c:tx>
            <c:strRef>
              <c:f>'Air 2 - TOC - Apr'!$D$23</c:f>
              <c:strCache>
                <c:ptCount val="1"/>
                <c:pt idx="0">
                  <c:v>Half-Hour average ELV</c:v>
                </c:pt>
              </c:strCache>
            </c:strRef>
          </c:tx>
          <c:spPr>
            <a:ln w="12700">
              <a:solidFill>
                <a:srgbClr val="FF0000"/>
              </a:solidFill>
              <a:prstDash val="lgDash"/>
            </a:ln>
          </c:spPr>
          <c:marker>
            <c:symbol val="none"/>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Apr'!$E$23:$AI$23</c:f>
              <c:numCache>
                <c:formatCode>General</c:formatCode>
                <c:ptCount val="31"/>
                <c:pt idx="0">
                  <c:v>30</c:v>
                </c:pt>
                <c:pt idx="1">
                  <c:v>30</c:v>
                </c:pt>
                <c:pt idx="2">
                  <c:v>30</c:v>
                </c:pt>
                <c:pt idx="3">
                  <c:v>30</c:v>
                </c:pt>
                <c:pt idx="4">
                  <c:v>30</c:v>
                </c:pt>
                <c:pt idx="5">
                  <c:v>30</c:v>
                </c:pt>
                <c:pt idx="6">
                  <c:v>30</c:v>
                </c:pt>
                <c:pt idx="7">
                  <c:v>30</c:v>
                </c:pt>
                <c:pt idx="8">
                  <c:v>30</c:v>
                </c:pt>
                <c:pt idx="9">
                  <c:v>30</c:v>
                </c:pt>
                <c:pt idx="10">
                  <c:v>30</c:v>
                </c:pt>
                <c:pt idx="11">
                  <c:v>30</c:v>
                </c:pt>
                <c:pt idx="12">
                  <c:v>30</c:v>
                </c:pt>
                <c:pt idx="13">
                  <c:v>30</c:v>
                </c:pt>
                <c:pt idx="14">
                  <c:v>30</c:v>
                </c:pt>
                <c:pt idx="15">
                  <c:v>30</c:v>
                </c:pt>
                <c:pt idx="16">
                  <c:v>30</c:v>
                </c:pt>
                <c:pt idx="17">
                  <c:v>30</c:v>
                </c:pt>
                <c:pt idx="18">
                  <c:v>30</c:v>
                </c:pt>
                <c:pt idx="19">
                  <c:v>30</c:v>
                </c:pt>
                <c:pt idx="20">
                  <c:v>30</c:v>
                </c:pt>
                <c:pt idx="21">
                  <c:v>30</c:v>
                </c:pt>
                <c:pt idx="22">
                  <c:v>30</c:v>
                </c:pt>
                <c:pt idx="23">
                  <c:v>30</c:v>
                </c:pt>
                <c:pt idx="24">
                  <c:v>30</c:v>
                </c:pt>
                <c:pt idx="25">
                  <c:v>30</c:v>
                </c:pt>
                <c:pt idx="26">
                  <c:v>30</c:v>
                </c:pt>
                <c:pt idx="27">
                  <c:v>30</c:v>
                </c:pt>
                <c:pt idx="28">
                  <c:v>30</c:v>
                </c:pt>
                <c:pt idx="29">
                  <c:v>30</c:v>
                </c:pt>
                <c:pt idx="30">
                  <c:v>30</c:v>
                </c:pt>
              </c:numCache>
            </c:numRef>
          </c:val>
          <c:smooth val="0"/>
          <c:extLst>
            <c:ext xmlns:c16="http://schemas.microsoft.com/office/drawing/2014/chart" uri="{C3380CC4-5D6E-409C-BE32-E72D297353CC}">
              <c16:uniqueId val="{00000001-7261-450E-B2E0-D7E00D7D357E}"/>
            </c:ext>
          </c:extLst>
        </c:ser>
        <c:ser>
          <c:idx val="2"/>
          <c:order val="2"/>
          <c:tx>
            <c:strRef>
              <c:f>'Air 2 - TOC - Apr'!$D$25</c:f>
              <c:strCache>
                <c:ptCount val="1"/>
                <c:pt idx="0">
                  <c:v>Mean half hourly average</c:v>
                </c:pt>
              </c:strCache>
            </c:strRef>
          </c:tx>
          <c:spPr>
            <a:ln w="25400">
              <a:solidFill>
                <a:srgbClr val="FF0000"/>
              </a:solidFill>
              <a:prstDash val="solid"/>
            </a:ln>
          </c:spPr>
          <c:marker>
            <c:symbol val="none"/>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7261-450E-B2E0-D7E00D7D357E}"/>
            </c:ext>
          </c:extLst>
        </c:ser>
        <c:ser>
          <c:idx val="3"/>
          <c:order val="3"/>
          <c:tx>
            <c:strRef>
              <c:f>'Air 2 - TOC - Apr'!$D$24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7261-450E-B2E0-D7E00D7D357E}"/>
            </c:ext>
          </c:extLst>
        </c:ser>
        <c:ser>
          <c:idx val="4"/>
          <c:order val="4"/>
          <c:tx>
            <c:strRef>
              <c:f>'Air 2 - TOC - Apr'!$D$26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Apr'!$E$26:$AI$26</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7261-450E-B2E0-D7E00D7D357E}"/>
            </c:ext>
          </c:extLst>
        </c:ser>
        <c:ser>
          <c:idx val="5"/>
          <c:order val="5"/>
          <c:tx>
            <c:strRef>
              <c:f>'Air 2 - TOC - Apr'!$D$30</c:f>
              <c:strCache>
                <c:ptCount val="1"/>
                <c:pt idx="0">
                  <c:v>Daily Average</c:v>
                </c:pt>
              </c:strCache>
            </c:strRef>
          </c:tx>
          <c:spPr>
            <a:ln w="25400">
              <a:solidFill>
                <a:srgbClr val="0000FF"/>
              </a:solidFill>
              <a:prstDash val="solid"/>
            </a:ln>
          </c:spPr>
          <c:marker>
            <c:symbol val="none"/>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Apr'!$E$30:$AI$30</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7261-450E-B2E0-D7E00D7D357E}"/>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1 - Particulates - Jun'!$D$29</c:f>
              <c:strCache>
                <c:ptCount val="1"/>
                <c:pt idx="0">
                  <c:v>Daily average ELV</c:v>
                </c:pt>
              </c:strCache>
            </c:strRef>
          </c:tx>
          <c:spPr>
            <a:ln w="12700">
              <a:solidFill>
                <a:srgbClr val="0000FF"/>
              </a:solidFill>
              <a:prstDash val="lgDash"/>
            </a:ln>
          </c:spPr>
          <c:marker>
            <c:symbol val="none"/>
          </c:marker>
          <c:cat>
            <c:numRef>
              <c:f>'Air 1 - Particulates - Jun'!$E$21:$AI$21</c:f>
              <c:numCache>
                <c:formatCode>General</c:formatCode>
                <c:ptCount val="31"/>
              </c:numCache>
            </c:numRef>
          </c:cat>
          <c:val>
            <c:numRef>
              <c:f>'Air 1 - Particulates - Jun'!$E$29:$AI$29</c:f>
              <c:numCache>
                <c:formatCode>0.0</c:formatCode>
                <c:ptCount val="31"/>
                <c:pt idx="0">
                  <c:v>7.5</c:v>
                </c:pt>
                <c:pt idx="1">
                  <c:v>7.5</c:v>
                </c:pt>
                <c:pt idx="2">
                  <c:v>7.5</c:v>
                </c:pt>
                <c:pt idx="3">
                  <c:v>7.5</c:v>
                </c:pt>
                <c:pt idx="4">
                  <c:v>7.5</c:v>
                </c:pt>
                <c:pt idx="5">
                  <c:v>7.5</c:v>
                </c:pt>
                <c:pt idx="6">
                  <c:v>7.5</c:v>
                </c:pt>
                <c:pt idx="7">
                  <c:v>7.5</c:v>
                </c:pt>
                <c:pt idx="8">
                  <c:v>7.5</c:v>
                </c:pt>
                <c:pt idx="9">
                  <c:v>7.5</c:v>
                </c:pt>
                <c:pt idx="10">
                  <c:v>7.5</c:v>
                </c:pt>
                <c:pt idx="11">
                  <c:v>7.5</c:v>
                </c:pt>
                <c:pt idx="12">
                  <c:v>7.5</c:v>
                </c:pt>
                <c:pt idx="13">
                  <c:v>7.5</c:v>
                </c:pt>
                <c:pt idx="14">
                  <c:v>7.5</c:v>
                </c:pt>
                <c:pt idx="15">
                  <c:v>7.5</c:v>
                </c:pt>
                <c:pt idx="16">
                  <c:v>7.5</c:v>
                </c:pt>
                <c:pt idx="17">
                  <c:v>7.5</c:v>
                </c:pt>
                <c:pt idx="18">
                  <c:v>7.5</c:v>
                </c:pt>
                <c:pt idx="19">
                  <c:v>7.5</c:v>
                </c:pt>
                <c:pt idx="20">
                  <c:v>7.5</c:v>
                </c:pt>
                <c:pt idx="21">
                  <c:v>7.5</c:v>
                </c:pt>
                <c:pt idx="22">
                  <c:v>7.5</c:v>
                </c:pt>
                <c:pt idx="23">
                  <c:v>7.5</c:v>
                </c:pt>
                <c:pt idx="24">
                  <c:v>7.5</c:v>
                </c:pt>
                <c:pt idx="25">
                  <c:v>7.5</c:v>
                </c:pt>
                <c:pt idx="26">
                  <c:v>7.5</c:v>
                </c:pt>
                <c:pt idx="27">
                  <c:v>7.5</c:v>
                </c:pt>
                <c:pt idx="28">
                  <c:v>7.5</c:v>
                </c:pt>
                <c:pt idx="29">
                  <c:v>7.5</c:v>
                </c:pt>
                <c:pt idx="30">
                  <c:v>7.5</c:v>
                </c:pt>
              </c:numCache>
            </c:numRef>
          </c:val>
          <c:smooth val="0"/>
          <c:extLst>
            <c:ext xmlns:c16="http://schemas.microsoft.com/office/drawing/2014/chart" uri="{C3380CC4-5D6E-409C-BE32-E72D297353CC}">
              <c16:uniqueId val="{00000000-570F-4186-AD22-F14924C23295}"/>
            </c:ext>
          </c:extLst>
        </c:ser>
        <c:ser>
          <c:idx val="1"/>
          <c:order val="1"/>
          <c:tx>
            <c:strRef>
              <c:f>'Air 1 - Particulates - Jun'!$D$23</c:f>
              <c:strCache>
                <c:ptCount val="1"/>
                <c:pt idx="0">
                  <c:v>Half-Hour average ELV</c:v>
                </c:pt>
              </c:strCache>
            </c:strRef>
          </c:tx>
          <c:spPr>
            <a:ln w="12700">
              <a:solidFill>
                <a:srgbClr val="FF0000"/>
              </a:solidFill>
              <a:prstDash val="lgDash"/>
            </a:ln>
          </c:spPr>
          <c:marker>
            <c:symbol val="none"/>
          </c:marker>
          <c:cat>
            <c:numRef>
              <c:f>'Air 1 - Particulates - Jun'!$E$21:$AI$21</c:f>
              <c:numCache>
                <c:formatCode>General</c:formatCode>
                <c:ptCount val="31"/>
              </c:numCache>
            </c:numRef>
          </c:cat>
          <c:val>
            <c:numRef>
              <c:f>'Air 1 - Particulates - Jun'!$E$23:$AI$23</c:f>
              <c:numCache>
                <c:formatCode>General</c:formatCode>
                <c:ptCount val="31"/>
                <c:pt idx="0">
                  <c:v>45</c:v>
                </c:pt>
                <c:pt idx="1">
                  <c:v>45</c:v>
                </c:pt>
                <c:pt idx="2">
                  <c:v>45</c:v>
                </c:pt>
                <c:pt idx="3">
                  <c:v>45</c:v>
                </c:pt>
                <c:pt idx="4">
                  <c:v>45</c:v>
                </c:pt>
                <c:pt idx="5">
                  <c:v>45</c:v>
                </c:pt>
                <c:pt idx="6">
                  <c:v>45</c:v>
                </c:pt>
                <c:pt idx="7">
                  <c:v>45</c:v>
                </c:pt>
                <c:pt idx="8">
                  <c:v>45</c:v>
                </c:pt>
                <c:pt idx="9">
                  <c:v>45</c:v>
                </c:pt>
                <c:pt idx="10">
                  <c:v>45</c:v>
                </c:pt>
                <c:pt idx="11">
                  <c:v>45</c:v>
                </c:pt>
                <c:pt idx="12">
                  <c:v>45</c:v>
                </c:pt>
                <c:pt idx="13">
                  <c:v>45</c:v>
                </c:pt>
                <c:pt idx="14">
                  <c:v>45</c:v>
                </c:pt>
                <c:pt idx="15">
                  <c:v>45</c:v>
                </c:pt>
                <c:pt idx="16">
                  <c:v>45</c:v>
                </c:pt>
                <c:pt idx="17">
                  <c:v>45</c:v>
                </c:pt>
                <c:pt idx="18">
                  <c:v>45</c:v>
                </c:pt>
                <c:pt idx="19">
                  <c:v>45</c:v>
                </c:pt>
                <c:pt idx="20">
                  <c:v>45</c:v>
                </c:pt>
                <c:pt idx="21">
                  <c:v>45</c:v>
                </c:pt>
                <c:pt idx="22">
                  <c:v>45</c:v>
                </c:pt>
                <c:pt idx="23">
                  <c:v>45</c:v>
                </c:pt>
                <c:pt idx="24">
                  <c:v>45</c:v>
                </c:pt>
                <c:pt idx="25">
                  <c:v>45</c:v>
                </c:pt>
                <c:pt idx="26">
                  <c:v>45</c:v>
                </c:pt>
                <c:pt idx="27">
                  <c:v>45</c:v>
                </c:pt>
                <c:pt idx="28">
                  <c:v>45</c:v>
                </c:pt>
                <c:pt idx="29">
                  <c:v>45</c:v>
                </c:pt>
                <c:pt idx="30">
                  <c:v>45</c:v>
                </c:pt>
              </c:numCache>
            </c:numRef>
          </c:val>
          <c:smooth val="0"/>
          <c:extLst>
            <c:ext xmlns:c16="http://schemas.microsoft.com/office/drawing/2014/chart" uri="{C3380CC4-5D6E-409C-BE32-E72D297353CC}">
              <c16:uniqueId val="{00000001-570F-4186-AD22-F14924C23295}"/>
            </c:ext>
          </c:extLst>
        </c:ser>
        <c:ser>
          <c:idx val="2"/>
          <c:order val="2"/>
          <c:tx>
            <c:strRef>
              <c:f>'Air 1 - Particulates - Jun'!$D$25</c:f>
              <c:strCache>
                <c:ptCount val="1"/>
                <c:pt idx="0">
                  <c:v>Mean half hourly average</c:v>
                </c:pt>
              </c:strCache>
            </c:strRef>
          </c:tx>
          <c:spPr>
            <a:ln w="25400">
              <a:solidFill>
                <a:srgbClr val="FF0000"/>
              </a:solidFill>
              <a:prstDash val="solid"/>
            </a:ln>
          </c:spPr>
          <c:marker>
            <c:symbol val="none"/>
          </c:marker>
          <c:cat>
            <c:numRef>
              <c:f>'Air 1 - Particulates - Jun'!$E$21:$AI$21</c:f>
              <c:numCache>
                <c:formatCode>General</c:formatCode>
                <c:ptCount val="31"/>
              </c:numCache>
            </c:numRef>
          </c:cat>
          <c:val>
            <c:numRef>
              <c:f>'Air 1 - Particulates - Jun'!$E$25:$AI$25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570F-4186-AD22-F14924C23295}"/>
            </c:ext>
          </c:extLst>
        </c:ser>
        <c:ser>
          <c:idx val="3"/>
          <c:order val="3"/>
          <c:tx>
            <c:strRef>
              <c:f>'Air 1 - Particulates - Jun'!$D$24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1 - Particulates - Jun'!$E$21:$AI$21</c:f>
              <c:numCache>
                <c:formatCode>General</c:formatCode>
                <c:ptCount val="31"/>
              </c:numCache>
            </c:numRef>
          </c:cat>
          <c:val>
            <c:numRef>
              <c:f>'Air 1 - Particulates - Jun'!$E$24:$AI$24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570F-4186-AD22-F14924C23295}"/>
            </c:ext>
          </c:extLst>
        </c:ser>
        <c:ser>
          <c:idx val="4"/>
          <c:order val="4"/>
          <c:tx>
            <c:strRef>
              <c:f>'Air 1 - Particulates - Jun'!$D$26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1 - Particulates - Jun'!$E$21:$AI$21</c:f>
              <c:numCache>
                <c:formatCode>General</c:formatCode>
                <c:ptCount val="31"/>
              </c:numCache>
            </c:numRef>
          </c:cat>
          <c:val>
            <c:numRef>
              <c:f>'Air 1 - Particulates - Jun'!$E$26:$AI$26</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570F-4186-AD22-F14924C23295}"/>
            </c:ext>
          </c:extLst>
        </c:ser>
        <c:ser>
          <c:idx val="5"/>
          <c:order val="5"/>
          <c:tx>
            <c:strRef>
              <c:f>'Air 1 - Particulates - Jun'!$D$30</c:f>
              <c:strCache>
                <c:ptCount val="1"/>
                <c:pt idx="0">
                  <c:v>Daily Average</c:v>
                </c:pt>
              </c:strCache>
            </c:strRef>
          </c:tx>
          <c:spPr>
            <a:ln w="25400">
              <a:solidFill>
                <a:srgbClr val="0000FF"/>
              </a:solidFill>
              <a:prstDash val="solid"/>
            </a:ln>
          </c:spPr>
          <c:marker>
            <c:symbol val="none"/>
          </c:marker>
          <c:cat>
            <c:numRef>
              <c:f>'Air 1 - Particulates - Jun'!$E$21:$AI$21</c:f>
              <c:numCache>
                <c:formatCode>General</c:formatCode>
                <c:ptCount val="31"/>
              </c:numCache>
            </c:numRef>
          </c:cat>
          <c:val>
            <c:numRef>
              <c:f>'Air 1 - Particulates - Jun'!$E$30:$AI$30</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570F-4186-AD22-F14924C23295}"/>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2 - TOC - Apr'!$D$29</c:f>
              <c:strCache>
                <c:ptCount val="1"/>
                <c:pt idx="0">
                  <c:v>Daily average ELV</c:v>
                </c:pt>
              </c:strCache>
            </c:strRef>
          </c:tx>
          <c:spPr>
            <a:ln w="12700">
              <a:solidFill>
                <a:srgbClr val="0000FF"/>
              </a:solidFill>
              <a:prstDash val="lgDash"/>
            </a:ln>
          </c:spPr>
          <c:marker>
            <c:symbol val="none"/>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Apr'!$E$29:$AI$29</c:f>
              <c:numCache>
                <c:formatCode>General</c:formatCode>
                <c:ptCount val="31"/>
                <c:pt idx="0">
                  <c:v>15</c:v>
                </c:pt>
                <c:pt idx="1">
                  <c:v>15</c:v>
                </c:pt>
                <c:pt idx="2">
                  <c:v>15</c:v>
                </c:pt>
                <c:pt idx="3">
                  <c:v>15</c:v>
                </c:pt>
                <c:pt idx="4">
                  <c:v>15</c:v>
                </c:pt>
                <c:pt idx="5">
                  <c:v>15</c:v>
                </c:pt>
                <c:pt idx="6">
                  <c:v>15</c:v>
                </c:pt>
                <c:pt idx="7">
                  <c:v>15</c:v>
                </c:pt>
                <c:pt idx="8">
                  <c:v>15</c:v>
                </c:pt>
                <c:pt idx="9">
                  <c:v>15</c:v>
                </c:pt>
                <c:pt idx="10">
                  <c:v>15</c:v>
                </c:pt>
                <c:pt idx="11">
                  <c:v>15</c:v>
                </c:pt>
                <c:pt idx="12">
                  <c:v>15</c:v>
                </c:pt>
                <c:pt idx="13">
                  <c:v>15</c:v>
                </c:pt>
                <c:pt idx="14">
                  <c:v>15</c:v>
                </c:pt>
                <c:pt idx="15">
                  <c:v>15</c:v>
                </c:pt>
                <c:pt idx="16">
                  <c:v>15</c:v>
                </c:pt>
                <c:pt idx="17">
                  <c:v>15</c:v>
                </c:pt>
                <c:pt idx="18">
                  <c:v>15</c:v>
                </c:pt>
                <c:pt idx="19">
                  <c:v>15</c:v>
                </c:pt>
                <c:pt idx="20">
                  <c:v>15</c:v>
                </c:pt>
                <c:pt idx="21">
                  <c:v>15</c:v>
                </c:pt>
                <c:pt idx="22">
                  <c:v>15</c:v>
                </c:pt>
                <c:pt idx="23">
                  <c:v>15</c:v>
                </c:pt>
                <c:pt idx="24">
                  <c:v>15</c:v>
                </c:pt>
                <c:pt idx="25">
                  <c:v>15</c:v>
                </c:pt>
                <c:pt idx="26">
                  <c:v>15</c:v>
                </c:pt>
                <c:pt idx="27">
                  <c:v>15</c:v>
                </c:pt>
                <c:pt idx="28">
                  <c:v>15</c:v>
                </c:pt>
                <c:pt idx="29">
                  <c:v>15</c:v>
                </c:pt>
                <c:pt idx="30">
                  <c:v>15</c:v>
                </c:pt>
              </c:numCache>
            </c:numRef>
          </c:val>
          <c:smooth val="0"/>
          <c:extLst>
            <c:ext xmlns:c16="http://schemas.microsoft.com/office/drawing/2014/chart" uri="{C3380CC4-5D6E-409C-BE32-E72D297353CC}">
              <c16:uniqueId val="{00000000-CAFF-4627-AFBC-B7CFCCCAF31E}"/>
            </c:ext>
          </c:extLst>
        </c:ser>
        <c:ser>
          <c:idx val="1"/>
          <c:order val="1"/>
          <c:tx>
            <c:strRef>
              <c:f>'Air 2 - TOC - Apr'!$D$23</c:f>
              <c:strCache>
                <c:ptCount val="1"/>
                <c:pt idx="0">
                  <c:v>Half-Hour average ELV</c:v>
                </c:pt>
              </c:strCache>
            </c:strRef>
          </c:tx>
          <c:spPr>
            <a:ln w="12700">
              <a:solidFill>
                <a:srgbClr val="FF0000"/>
              </a:solidFill>
              <a:prstDash val="lgDash"/>
            </a:ln>
          </c:spPr>
          <c:marker>
            <c:symbol val="none"/>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Apr'!$E$23:$AI$23</c:f>
              <c:numCache>
                <c:formatCode>General</c:formatCode>
                <c:ptCount val="31"/>
                <c:pt idx="0">
                  <c:v>30</c:v>
                </c:pt>
                <c:pt idx="1">
                  <c:v>30</c:v>
                </c:pt>
                <c:pt idx="2">
                  <c:v>30</c:v>
                </c:pt>
                <c:pt idx="3">
                  <c:v>30</c:v>
                </c:pt>
                <c:pt idx="4">
                  <c:v>30</c:v>
                </c:pt>
                <c:pt idx="5">
                  <c:v>30</c:v>
                </c:pt>
                <c:pt idx="6">
                  <c:v>30</c:v>
                </c:pt>
                <c:pt idx="7">
                  <c:v>30</c:v>
                </c:pt>
                <c:pt idx="8">
                  <c:v>30</c:v>
                </c:pt>
                <c:pt idx="9">
                  <c:v>30</c:v>
                </c:pt>
                <c:pt idx="10">
                  <c:v>30</c:v>
                </c:pt>
                <c:pt idx="11">
                  <c:v>30</c:v>
                </c:pt>
                <c:pt idx="12">
                  <c:v>30</c:v>
                </c:pt>
                <c:pt idx="13">
                  <c:v>30</c:v>
                </c:pt>
                <c:pt idx="14">
                  <c:v>30</c:v>
                </c:pt>
                <c:pt idx="15">
                  <c:v>30</c:v>
                </c:pt>
                <c:pt idx="16">
                  <c:v>30</c:v>
                </c:pt>
                <c:pt idx="17">
                  <c:v>30</c:v>
                </c:pt>
                <c:pt idx="18">
                  <c:v>30</c:v>
                </c:pt>
                <c:pt idx="19">
                  <c:v>30</c:v>
                </c:pt>
                <c:pt idx="20">
                  <c:v>30</c:v>
                </c:pt>
                <c:pt idx="21">
                  <c:v>30</c:v>
                </c:pt>
                <c:pt idx="22">
                  <c:v>30</c:v>
                </c:pt>
                <c:pt idx="23">
                  <c:v>30</c:v>
                </c:pt>
                <c:pt idx="24">
                  <c:v>30</c:v>
                </c:pt>
                <c:pt idx="25">
                  <c:v>30</c:v>
                </c:pt>
                <c:pt idx="26">
                  <c:v>30</c:v>
                </c:pt>
                <c:pt idx="27">
                  <c:v>30</c:v>
                </c:pt>
                <c:pt idx="28">
                  <c:v>30</c:v>
                </c:pt>
                <c:pt idx="29">
                  <c:v>30</c:v>
                </c:pt>
                <c:pt idx="30">
                  <c:v>30</c:v>
                </c:pt>
              </c:numCache>
            </c:numRef>
          </c:val>
          <c:smooth val="0"/>
          <c:extLst>
            <c:ext xmlns:c16="http://schemas.microsoft.com/office/drawing/2014/chart" uri="{C3380CC4-5D6E-409C-BE32-E72D297353CC}">
              <c16:uniqueId val="{00000001-CAFF-4627-AFBC-B7CFCCCAF31E}"/>
            </c:ext>
          </c:extLst>
        </c:ser>
        <c:ser>
          <c:idx val="2"/>
          <c:order val="2"/>
          <c:tx>
            <c:strRef>
              <c:f>'Air 2 - TOC - Apr'!$D$25</c:f>
              <c:strCache>
                <c:ptCount val="1"/>
                <c:pt idx="0">
                  <c:v>Mean half hourly average</c:v>
                </c:pt>
              </c:strCache>
            </c:strRef>
          </c:tx>
          <c:spPr>
            <a:ln w="25400">
              <a:solidFill>
                <a:srgbClr val="FF0000"/>
              </a:solidFill>
              <a:prstDash val="solid"/>
            </a:ln>
          </c:spPr>
          <c:marker>
            <c:symbol val="none"/>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CAFF-4627-AFBC-B7CFCCCAF31E}"/>
            </c:ext>
          </c:extLst>
        </c:ser>
        <c:ser>
          <c:idx val="3"/>
          <c:order val="3"/>
          <c:tx>
            <c:strRef>
              <c:f>'Air 2 - TOC - Apr'!$D$24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CAFF-4627-AFBC-B7CFCCCAF31E}"/>
            </c:ext>
          </c:extLst>
        </c:ser>
        <c:ser>
          <c:idx val="4"/>
          <c:order val="4"/>
          <c:tx>
            <c:strRef>
              <c:f>'Air 2 - TOC - Apr'!$D$26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Apr'!$E$26:$AI$26</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CAFF-4627-AFBC-B7CFCCCAF31E}"/>
            </c:ext>
          </c:extLst>
        </c:ser>
        <c:ser>
          <c:idx val="5"/>
          <c:order val="5"/>
          <c:tx>
            <c:strRef>
              <c:f>'Air 2 - TOC - Apr'!$D$30</c:f>
              <c:strCache>
                <c:ptCount val="1"/>
                <c:pt idx="0">
                  <c:v>Daily Average</c:v>
                </c:pt>
              </c:strCache>
            </c:strRef>
          </c:tx>
          <c:spPr>
            <a:ln w="25400">
              <a:solidFill>
                <a:srgbClr val="0000FF"/>
              </a:solidFill>
              <a:prstDash val="solid"/>
            </a:ln>
          </c:spPr>
          <c:marker>
            <c:symbol val="none"/>
          </c:marker>
          <c:cat>
            <c:numRef>
              <c:f>'Air 2 - TOC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Apr'!$E$30:$AI$30</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CAFF-4627-AFBC-B7CFCCCAF31E}"/>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2 - TOC -May'!$D$29</c:f>
              <c:strCache>
                <c:ptCount val="1"/>
                <c:pt idx="0">
                  <c:v>Daily average ELV</c:v>
                </c:pt>
              </c:strCache>
            </c:strRef>
          </c:tx>
          <c:spPr>
            <a:ln w="12700">
              <a:solidFill>
                <a:srgbClr val="0000FF"/>
              </a:solidFill>
              <a:prstDash val="lgDash"/>
            </a:ln>
          </c:spPr>
          <c:marker>
            <c:symbol val="none"/>
          </c:marker>
          <c:cat>
            <c:numRef>
              <c:f>'Air 2 - TOC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-May'!$E$29:$AI$29</c:f>
              <c:numCache>
                <c:formatCode>General</c:formatCode>
                <c:ptCount val="31"/>
                <c:pt idx="0">
                  <c:v>15</c:v>
                </c:pt>
                <c:pt idx="1">
                  <c:v>15</c:v>
                </c:pt>
                <c:pt idx="2">
                  <c:v>15</c:v>
                </c:pt>
                <c:pt idx="3">
                  <c:v>15</c:v>
                </c:pt>
                <c:pt idx="4">
                  <c:v>15</c:v>
                </c:pt>
                <c:pt idx="5">
                  <c:v>15</c:v>
                </c:pt>
                <c:pt idx="6">
                  <c:v>15</c:v>
                </c:pt>
                <c:pt idx="7">
                  <c:v>15</c:v>
                </c:pt>
                <c:pt idx="8">
                  <c:v>15</c:v>
                </c:pt>
                <c:pt idx="9">
                  <c:v>15</c:v>
                </c:pt>
                <c:pt idx="10">
                  <c:v>15</c:v>
                </c:pt>
                <c:pt idx="11">
                  <c:v>15</c:v>
                </c:pt>
                <c:pt idx="12">
                  <c:v>15</c:v>
                </c:pt>
                <c:pt idx="13">
                  <c:v>15</c:v>
                </c:pt>
                <c:pt idx="14">
                  <c:v>15</c:v>
                </c:pt>
                <c:pt idx="15">
                  <c:v>15</c:v>
                </c:pt>
                <c:pt idx="16">
                  <c:v>15</c:v>
                </c:pt>
                <c:pt idx="17">
                  <c:v>15</c:v>
                </c:pt>
                <c:pt idx="18">
                  <c:v>15</c:v>
                </c:pt>
                <c:pt idx="19">
                  <c:v>15</c:v>
                </c:pt>
                <c:pt idx="20">
                  <c:v>15</c:v>
                </c:pt>
                <c:pt idx="21">
                  <c:v>15</c:v>
                </c:pt>
                <c:pt idx="22">
                  <c:v>15</c:v>
                </c:pt>
                <c:pt idx="23">
                  <c:v>15</c:v>
                </c:pt>
                <c:pt idx="24">
                  <c:v>15</c:v>
                </c:pt>
                <c:pt idx="25">
                  <c:v>15</c:v>
                </c:pt>
                <c:pt idx="26">
                  <c:v>15</c:v>
                </c:pt>
                <c:pt idx="27">
                  <c:v>15</c:v>
                </c:pt>
                <c:pt idx="28">
                  <c:v>15</c:v>
                </c:pt>
                <c:pt idx="29">
                  <c:v>15</c:v>
                </c:pt>
                <c:pt idx="30">
                  <c:v>15</c:v>
                </c:pt>
              </c:numCache>
            </c:numRef>
          </c:val>
          <c:smooth val="0"/>
          <c:extLst>
            <c:ext xmlns:c16="http://schemas.microsoft.com/office/drawing/2014/chart" uri="{C3380CC4-5D6E-409C-BE32-E72D297353CC}">
              <c16:uniqueId val="{00000000-D3CB-4D2D-8556-BB0952D84002}"/>
            </c:ext>
          </c:extLst>
        </c:ser>
        <c:ser>
          <c:idx val="1"/>
          <c:order val="1"/>
          <c:tx>
            <c:strRef>
              <c:f>'Air 2 - TOC -May'!$D$23</c:f>
              <c:strCache>
                <c:ptCount val="1"/>
                <c:pt idx="0">
                  <c:v>Half-Hour average ELV</c:v>
                </c:pt>
              </c:strCache>
            </c:strRef>
          </c:tx>
          <c:spPr>
            <a:ln w="12700">
              <a:solidFill>
                <a:srgbClr val="FF0000"/>
              </a:solidFill>
              <a:prstDash val="lgDash"/>
            </a:ln>
          </c:spPr>
          <c:marker>
            <c:symbol val="none"/>
          </c:marker>
          <c:cat>
            <c:numRef>
              <c:f>'Air 2 - TOC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-May'!$E$23:$AI$23</c:f>
              <c:numCache>
                <c:formatCode>General</c:formatCode>
                <c:ptCount val="31"/>
                <c:pt idx="0">
                  <c:v>30</c:v>
                </c:pt>
                <c:pt idx="1">
                  <c:v>30</c:v>
                </c:pt>
                <c:pt idx="2">
                  <c:v>30</c:v>
                </c:pt>
                <c:pt idx="3">
                  <c:v>30</c:v>
                </c:pt>
                <c:pt idx="4">
                  <c:v>30</c:v>
                </c:pt>
                <c:pt idx="5">
                  <c:v>30</c:v>
                </c:pt>
                <c:pt idx="6">
                  <c:v>30</c:v>
                </c:pt>
                <c:pt idx="7">
                  <c:v>30</c:v>
                </c:pt>
                <c:pt idx="8">
                  <c:v>30</c:v>
                </c:pt>
                <c:pt idx="9">
                  <c:v>30</c:v>
                </c:pt>
                <c:pt idx="10">
                  <c:v>30</c:v>
                </c:pt>
                <c:pt idx="11">
                  <c:v>30</c:v>
                </c:pt>
                <c:pt idx="12">
                  <c:v>30</c:v>
                </c:pt>
                <c:pt idx="13">
                  <c:v>30</c:v>
                </c:pt>
                <c:pt idx="14">
                  <c:v>30</c:v>
                </c:pt>
                <c:pt idx="15">
                  <c:v>30</c:v>
                </c:pt>
                <c:pt idx="16">
                  <c:v>30</c:v>
                </c:pt>
                <c:pt idx="17">
                  <c:v>30</c:v>
                </c:pt>
                <c:pt idx="18">
                  <c:v>30</c:v>
                </c:pt>
                <c:pt idx="19">
                  <c:v>30</c:v>
                </c:pt>
                <c:pt idx="20">
                  <c:v>30</c:v>
                </c:pt>
                <c:pt idx="21">
                  <c:v>30</c:v>
                </c:pt>
                <c:pt idx="22">
                  <c:v>30</c:v>
                </c:pt>
                <c:pt idx="23">
                  <c:v>30</c:v>
                </c:pt>
                <c:pt idx="24">
                  <c:v>30</c:v>
                </c:pt>
                <c:pt idx="25">
                  <c:v>30</c:v>
                </c:pt>
                <c:pt idx="26">
                  <c:v>30</c:v>
                </c:pt>
                <c:pt idx="27">
                  <c:v>30</c:v>
                </c:pt>
                <c:pt idx="28">
                  <c:v>30</c:v>
                </c:pt>
                <c:pt idx="29">
                  <c:v>30</c:v>
                </c:pt>
                <c:pt idx="30">
                  <c:v>30</c:v>
                </c:pt>
              </c:numCache>
            </c:numRef>
          </c:val>
          <c:smooth val="0"/>
          <c:extLst>
            <c:ext xmlns:c16="http://schemas.microsoft.com/office/drawing/2014/chart" uri="{C3380CC4-5D6E-409C-BE32-E72D297353CC}">
              <c16:uniqueId val="{00000001-D3CB-4D2D-8556-BB0952D84002}"/>
            </c:ext>
          </c:extLst>
        </c:ser>
        <c:ser>
          <c:idx val="2"/>
          <c:order val="2"/>
          <c:tx>
            <c:strRef>
              <c:f>'Air 2 - TOC -May'!$D$25</c:f>
              <c:strCache>
                <c:ptCount val="1"/>
                <c:pt idx="0">
                  <c:v>Mean half hourly average</c:v>
                </c:pt>
              </c:strCache>
            </c:strRef>
          </c:tx>
          <c:spPr>
            <a:ln w="25400">
              <a:solidFill>
                <a:srgbClr val="FF0000"/>
              </a:solidFill>
              <a:prstDash val="solid"/>
            </a:ln>
          </c:spPr>
          <c:marker>
            <c:symbol val="none"/>
          </c:marker>
          <c:cat>
            <c:numRef>
              <c:f>'Air 2 - TOC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-May'!$E$25:$AI$25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D3CB-4D2D-8556-BB0952D84002}"/>
            </c:ext>
          </c:extLst>
        </c:ser>
        <c:ser>
          <c:idx val="3"/>
          <c:order val="3"/>
          <c:tx>
            <c:strRef>
              <c:f>'Air 2 - TOC -May'!$D$24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2 - TOC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-May'!$E$24:$AI$24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D3CB-4D2D-8556-BB0952D84002}"/>
            </c:ext>
          </c:extLst>
        </c:ser>
        <c:ser>
          <c:idx val="4"/>
          <c:order val="4"/>
          <c:tx>
            <c:strRef>
              <c:f>'Air 2 - TOC -May'!$D$26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2 - TOC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-May'!$E$26:$AI$26</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D3CB-4D2D-8556-BB0952D84002}"/>
            </c:ext>
          </c:extLst>
        </c:ser>
        <c:ser>
          <c:idx val="5"/>
          <c:order val="5"/>
          <c:tx>
            <c:strRef>
              <c:f>'Air 2 - TOC -May'!$D$30</c:f>
              <c:strCache>
                <c:ptCount val="1"/>
                <c:pt idx="0">
                  <c:v>Daily Average</c:v>
                </c:pt>
              </c:strCache>
            </c:strRef>
          </c:tx>
          <c:spPr>
            <a:ln w="25400">
              <a:solidFill>
                <a:srgbClr val="0000FF"/>
              </a:solidFill>
              <a:prstDash val="solid"/>
            </a:ln>
          </c:spPr>
          <c:marker>
            <c:symbol val="none"/>
          </c:marker>
          <c:cat>
            <c:numRef>
              <c:f>'Air 2 - TOC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-May'!$E$30:$AI$30</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D3CB-4D2D-8556-BB0952D84002}"/>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2 - TOC - Jun'!$D$29</c:f>
              <c:strCache>
                <c:ptCount val="1"/>
                <c:pt idx="0">
                  <c:v>Daily average ELV</c:v>
                </c:pt>
              </c:strCache>
            </c:strRef>
          </c:tx>
          <c:spPr>
            <a:ln w="12700">
              <a:solidFill>
                <a:srgbClr val="0000FF"/>
              </a:solidFill>
              <a:prstDash val="lgDash"/>
            </a:ln>
          </c:spPr>
          <c:marker>
            <c:symbol val="none"/>
          </c:marker>
          <c:cat>
            <c:numRef>
              <c:f>'Air 2 - TOC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Jun'!$E$29:$AI$29</c:f>
              <c:numCache>
                <c:formatCode>General</c:formatCode>
                <c:ptCount val="31"/>
                <c:pt idx="0">
                  <c:v>15</c:v>
                </c:pt>
                <c:pt idx="1">
                  <c:v>15</c:v>
                </c:pt>
                <c:pt idx="2">
                  <c:v>15</c:v>
                </c:pt>
                <c:pt idx="3">
                  <c:v>15</c:v>
                </c:pt>
                <c:pt idx="4">
                  <c:v>15</c:v>
                </c:pt>
                <c:pt idx="5">
                  <c:v>15</c:v>
                </c:pt>
                <c:pt idx="6">
                  <c:v>15</c:v>
                </c:pt>
                <c:pt idx="7">
                  <c:v>15</c:v>
                </c:pt>
                <c:pt idx="8">
                  <c:v>15</c:v>
                </c:pt>
                <c:pt idx="9">
                  <c:v>15</c:v>
                </c:pt>
                <c:pt idx="10">
                  <c:v>15</c:v>
                </c:pt>
                <c:pt idx="11">
                  <c:v>15</c:v>
                </c:pt>
                <c:pt idx="12">
                  <c:v>15</c:v>
                </c:pt>
                <c:pt idx="13">
                  <c:v>15</c:v>
                </c:pt>
                <c:pt idx="14">
                  <c:v>15</c:v>
                </c:pt>
                <c:pt idx="15">
                  <c:v>15</c:v>
                </c:pt>
                <c:pt idx="16">
                  <c:v>15</c:v>
                </c:pt>
                <c:pt idx="17">
                  <c:v>15</c:v>
                </c:pt>
                <c:pt idx="18">
                  <c:v>15</c:v>
                </c:pt>
                <c:pt idx="19">
                  <c:v>15</c:v>
                </c:pt>
                <c:pt idx="20">
                  <c:v>15</c:v>
                </c:pt>
                <c:pt idx="21">
                  <c:v>15</c:v>
                </c:pt>
                <c:pt idx="22">
                  <c:v>15</c:v>
                </c:pt>
                <c:pt idx="23">
                  <c:v>15</c:v>
                </c:pt>
                <c:pt idx="24">
                  <c:v>15</c:v>
                </c:pt>
                <c:pt idx="25">
                  <c:v>15</c:v>
                </c:pt>
                <c:pt idx="26">
                  <c:v>15</c:v>
                </c:pt>
                <c:pt idx="27">
                  <c:v>15</c:v>
                </c:pt>
                <c:pt idx="28">
                  <c:v>15</c:v>
                </c:pt>
                <c:pt idx="29">
                  <c:v>15</c:v>
                </c:pt>
                <c:pt idx="30">
                  <c:v>15</c:v>
                </c:pt>
              </c:numCache>
            </c:numRef>
          </c:val>
          <c:smooth val="0"/>
          <c:extLst>
            <c:ext xmlns:c16="http://schemas.microsoft.com/office/drawing/2014/chart" uri="{C3380CC4-5D6E-409C-BE32-E72D297353CC}">
              <c16:uniqueId val="{00000000-2F0A-4D1A-88FD-BBB4F3E5CF29}"/>
            </c:ext>
          </c:extLst>
        </c:ser>
        <c:ser>
          <c:idx val="1"/>
          <c:order val="1"/>
          <c:tx>
            <c:strRef>
              <c:f>'Air 2 - TOC - Jun'!$D$23</c:f>
              <c:strCache>
                <c:ptCount val="1"/>
                <c:pt idx="0">
                  <c:v>Half-Hour average ELV</c:v>
                </c:pt>
              </c:strCache>
            </c:strRef>
          </c:tx>
          <c:spPr>
            <a:ln w="12700">
              <a:solidFill>
                <a:srgbClr val="FF0000"/>
              </a:solidFill>
              <a:prstDash val="lgDash"/>
            </a:ln>
          </c:spPr>
          <c:marker>
            <c:symbol val="none"/>
          </c:marker>
          <c:cat>
            <c:numRef>
              <c:f>'Air 2 - TOC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Jun'!$E$23:$AI$23</c:f>
              <c:numCache>
                <c:formatCode>General</c:formatCode>
                <c:ptCount val="31"/>
                <c:pt idx="0">
                  <c:v>30</c:v>
                </c:pt>
                <c:pt idx="1">
                  <c:v>30</c:v>
                </c:pt>
                <c:pt idx="2">
                  <c:v>30</c:v>
                </c:pt>
                <c:pt idx="3">
                  <c:v>30</c:v>
                </c:pt>
                <c:pt idx="4">
                  <c:v>30</c:v>
                </c:pt>
                <c:pt idx="5">
                  <c:v>30</c:v>
                </c:pt>
                <c:pt idx="6">
                  <c:v>30</c:v>
                </c:pt>
                <c:pt idx="7">
                  <c:v>30</c:v>
                </c:pt>
                <c:pt idx="8">
                  <c:v>30</c:v>
                </c:pt>
                <c:pt idx="9">
                  <c:v>30</c:v>
                </c:pt>
                <c:pt idx="10">
                  <c:v>30</c:v>
                </c:pt>
                <c:pt idx="11">
                  <c:v>30</c:v>
                </c:pt>
                <c:pt idx="12">
                  <c:v>30</c:v>
                </c:pt>
                <c:pt idx="13">
                  <c:v>30</c:v>
                </c:pt>
                <c:pt idx="14">
                  <c:v>30</c:v>
                </c:pt>
                <c:pt idx="15">
                  <c:v>30</c:v>
                </c:pt>
                <c:pt idx="16">
                  <c:v>30</c:v>
                </c:pt>
                <c:pt idx="17">
                  <c:v>30</c:v>
                </c:pt>
                <c:pt idx="18">
                  <c:v>30</c:v>
                </c:pt>
                <c:pt idx="19">
                  <c:v>30</c:v>
                </c:pt>
                <c:pt idx="20">
                  <c:v>30</c:v>
                </c:pt>
                <c:pt idx="21">
                  <c:v>30</c:v>
                </c:pt>
                <c:pt idx="22">
                  <c:v>30</c:v>
                </c:pt>
                <c:pt idx="23">
                  <c:v>30</c:v>
                </c:pt>
                <c:pt idx="24">
                  <c:v>30</c:v>
                </c:pt>
                <c:pt idx="25">
                  <c:v>30</c:v>
                </c:pt>
                <c:pt idx="26">
                  <c:v>30</c:v>
                </c:pt>
                <c:pt idx="27">
                  <c:v>30</c:v>
                </c:pt>
                <c:pt idx="28">
                  <c:v>30</c:v>
                </c:pt>
                <c:pt idx="29">
                  <c:v>30</c:v>
                </c:pt>
                <c:pt idx="30">
                  <c:v>30</c:v>
                </c:pt>
              </c:numCache>
            </c:numRef>
          </c:val>
          <c:smooth val="0"/>
          <c:extLst>
            <c:ext xmlns:c16="http://schemas.microsoft.com/office/drawing/2014/chart" uri="{C3380CC4-5D6E-409C-BE32-E72D297353CC}">
              <c16:uniqueId val="{00000001-2F0A-4D1A-88FD-BBB4F3E5CF29}"/>
            </c:ext>
          </c:extLst>
        </c:ser>
        <c:ser>
          <c:idx val="2"/>
          <c:order val="2"/>
          <c:tx>
            <c:strRef>
              <c:f>'Air 2 - TOC - Jun'!$D$25</c:f>
              <c:strCache>
                <c:ptCount val="1"/>
                <c:pt idx="0">
                  <c:v>Mean half hourly average</c:v>
                </c:pt>
              </c:strCache>
            </c:strRef>
          </c:tx>
          <c:spPr>
            <a:ln w="25400">
              <a:solidFill>
                <a:srgbClr val="FF0000"/>
              </a:solidFill>
              <a:prstDash val="solid"/>
            </a:ln>
          </c:spPr>
          <c:marker>
            <c:symbol val="none"/>
          </c:marker>
          <c:cat>
            <c:numRef>
              <c:f>'Air 2 - TOC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Jun'!$E$25:$AI$25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2F0A-4D1A-88FD-BBB4F3E5CF29}"/>
            </c:ext>
          </c:extLst>
        </c:ser>
        <c:ser>
          <c:idx val="3"/>
          <c:order val="3"/>
          <c:tx>
            <c:strRef>
              <c:f>'Air 2 - TOC - Jun'!$D$24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2 - TOC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Jun'!$E$24:$AI$24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2F0A-4D1A-88FD-BBB4F3E5CF29}"/>
            </c:ext>
          </c:extLst>
        </c:ser>
        <c:ser>
          <c:idx val="4"/>
          <c:order val="4"/>
          <c:tx>
            <c:strRef>
              <c:f>'Air 2 - TOC - Jun'!$D$26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2 - TOC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Jun'!$E$26:$AI$26</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2F0A-4D1A-88FD-BBB4F3E5CF29}"/>
            </c:ext>
          </c:extLst>
        </c:ser>
        <c:ser>
          <c:idx val="5"/>
          <c:order val="5"/>
          <c:tx>
            <c:strRef>
              <c:f>'Air 2 - TOC - Jun'!$D$30</c:f>
              <c:strCache>
                <c:ptCount val="1"/>
                <c:pt idx="0">
                  <c:v>Daily Average</c:v>
                </c:pt>
              </c:strCache>
            </c:strRef>
          </c:tx>
          <c:spPr>
            <a:ln w="25400">
              <a:solidFill>
                <a:srgbClr val="0000FF"/>
              </a:solidFill>
              <a:prstDash val="solid"/>
            </a:ln>
          </c:spPr>
          <c:marker>
            <c:symbol val="none"/>
          </c:marker>
          <c:cat>
            <c:numRef>
              <c:f>'Air 2 - TOC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2 - TOC - Jun'!$E$30:$AI$30</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2F0A-4D1A-88FD-BBB4F3E5CF29}"/>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3 - HCl - Apr'!$D$29</c:f>
              <c:strCache>
                <c:ptCount val="1"/>
                <c:pt idx="0">
                  <c:v>Daily average ELV</c:v>
                </c:pt>
              </c:strCache>
            </c:strRef>
          </c:tx>
          <c:spPr>
            <a:ln w="12700">
              <a:solidFill>
                <a:srgbClr val="0000FF"/>
              </a:solidFill>
              <a:prstDash val="lgDash"/>
            </a:ln>
          </c:spPr>
          <c:marker>
            <c:symbol val="none"/>
          </c:marker>
          <c:cat>
            <c:numRef>
              <c:f>'Air 3 - HCl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 - Apr'!$E$29:$AI$29</c:f>
              <c:numCache>
                <c:formatCode>General</c:formatCode>
                <c:ptCount val="31"/>
                <c:pt idx="0">
                  <c:v>12</c:v>
                </c:pt>
                <c:pt idx="1">
                  <c:v>12</c:v>
                </c:pt>
                <c:pt idx="2">
                  <c:v>12</c:v>
                </c:pt>
                <c:pt idx="3">
                  <c:v>12</c:v>
                </c:pt>
                <c:pt idx="4">
                  <c:v>12</c:v>
                </c:pt>
                <c:pt idx="5">
                  <c:v>12</c:v>
                </c:pt>
                <c:pt idx="6">
                  <c:v>12</c:v>
                </c:pt>
                <c:pt idx="7">
                  <c:v>12</c:v>
                </c:pt>
                <c:pt idx="8">
                  <c:v>12</c:v>
                </c:pt>
                <c:pt idx="9">
                  <c:v>12</c:v>
                </c:pt>
                <c:pt idx="10">
                  <c:v>12</c:v>
                </c:pt>
                <c:pt idx="11">
                  <c:v>12</c:v>
                </c:pt>
                <c:pt idx="12">
                  <c:v>12</c:v>
                </c:pt>
                <c:pt idx="13">
                  <c:v>12</c:v>
                </c:pt>
                <c:pt idx="14">
                  <c:v>12</c:v>
                </c:pt>
                <c:pt idx="15">
                  <c:v>12</c:v>
                </c:pt>
                <c:pt idx="16">
                  <c:v>12</c:v>
                </c:pt>
                <c:pt idx="17">
                  <c:v>12</c:v>
                </c:pt>
                <c:pt idx="18">
                  <c:v>12</c:v>
                </c:pt>
                <c:pt idx="19">
                  <c:v>12</c:v>
                </c:pt>
                <c:pt idx="20">
                  <c:v>12</c:v>
                </c:pt>
                <c:pt idx="21">
                  <c:v>12</c:v>
                </c:pt>
                <c:pt idx="22">
                  <c:v>12</c:v>
                </c:pt>
                <c:pt idx="23">
                  <c:v>12</c:v>
                </c:pt>
                <c:pt idx="24">
                  <c:v>12</c:v>
                </c:pt>
                <c:pt idx="25">
                  <c:v>12</c:v>
                </c:pt>
                <c:pt idx="26">
                  <c:v>12</c:v>
                </c:pt>
                <c:pt idx="27">
                  <c:v>12</c:v>
                </c:pt>
                <c:pt idx="28">
                  <c:v>12</c:v>
                </c:pt>
                <c:pt idx="29">
                  <c:v>12</c:v>
                </c:pt>
                <c:pt idx="30">
                  <c:v>12</c:v>
                </c:pt>
              </c:numCache>
            </c:numRef>
          </c:val>
          <c:smooth val="0"/>
          <c:extLst>
            <c:ext xmlns:c16="http://schemas.microsoft.com/office/drawing/2014/chart" uri="{C3380CC4-5D6E-409C-BE32-E72D297353CC}">
              <c16:uniqueId val="{00000000-495E-4577-9185-7ADE25E250D7}"/>
            </c:ext>
          </c:extLst>
        </c:ser>
        <c:ser>
          <c:idx val="1"/>
          <c:order val="1"/>
          <c:tx>
            <c:strRef>
              <c:f>'Air 3 - HCl - Apr'!$D$23</c:f>
              <c:strCache>
                <c:ptCount val="1"/>
                <c:pt idx="0">
                  <c:v>Half-Hour average ELV</c:v>
                </c:pt>
              </c:strCache>
            </c:strRef>
          </c:tx>
          <c:spPr>
            <a:ln w="12700">
              <a:solidFill>
                <a:srgbClr val="FF0000"/>
              </a:solidFill>
              <a:prstDash val="lgDash"/>
            </a:ln>
          </c:spPr>
          <c:marker>
            <c:symbol val="none"/>
          </c:marker>
          <c:cat>
            <c:numRef>
              <c:f>'Air 3 - HCl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 - Apr'!$E$23:$AI$23</c:f>
              <c:numCache>
                <c:formatCode>General</c:formatCode>
                <c:ptCount val="31"/>
                <c:pt idx="0">
                  <c:v>90</c:v>
                </c:pt>
                <c:pt idx="1">
                  <c:v>90</c:v>
                </c:pt>
                <c:pt idx="2">
                  <c:v>90</c:v>
                </c:pt>
                <c:pt idx="3">
                  <c:v>90</c:v>
                </c:pt>
                <c:pt idx="4">
                  <c:v>90</c:v>
                </c:pt>
                <c:pt idx="5">
                  <c:v>90</c:v>
                </c:pt>
                <c:pt idx="6">
                  <c:v>90</c:v>
                </c:pt>
                <c:pt idx="7">
                  <c:v>90</c:v>
                </c:pt>
                <c:pt idx="8">
                  <c:v>90</c:v>
                </c:pt>
                <c:pt idx="9">
                  <c:v>90</c:v>
                </c:pt>
                <c:pt idx="10">
                  <c:v>90</c:v>
                </c:pt>
                <c:pt idx="11">
                  <c:v>90</c:v>
                </c:pt>
                <c:pt idx="12">
                  <c:v>90</c:v>
                </c:pt>
                <c:pt idx="13">
                  <c:v>90</c:v>
                </c:pt>
                <c:pt idx="14">
                  <c:v>90</c:v>
                </c:pt>
                <c:pt idx="15">
                  <c:v>90</c:v>
                </c:pt>
                <c:pt idx="16">
                  <c:v>90</c:v>
                </c:pt>
                <c:pt idx="17">
                  <c:v>90</c:v>
                </c:pt>
                <c:pt idx="18">
                  <c:v>90</c:v>
                </c:pt>
                <c:pt idx="19">
                  <c:v>90</c:v>
                </c:pt>
                <c:pt idx="20">
                  <c:v>90</c:v>
                </c:pt>
                <c:pt idx="21">
                  <c:v>90</c:v>
                </c:pt>
                <c:pt idx="22">
                  <c:v>90</c:v>
                </c:pt>
                <c:pt idx="23">
                  <c:v>90</c:v>
                </c:pt>
                <c:pt idx="24">
                  <c:v>90</c:v>
                </c:pt>
                <c:pt idx="25">
                  <c:v>90</c:v>
                </c:pt>
                <c:pt idx="26">
                  <c:v>90</c:v>
                </c:pt>
                <c:pt idx="27">
                  <c:v>90</c:v>
                </c:pt>
                <c:pt idx="28">
                  <c:v>90</c:v>
                </c:pt>
                <c:pt idx="29">
                  <c:v>90</c:v>
                </c:pt>
                <c:pt idx="30">
                  <c:v>90</c:v>
                </c:pt>
              </c:numCache>
            </c:numRef>
          </c:val>
          <c:smooth val="0"/>
          <c:extLst>
            <c:ext xmlns:c16="http://schemas.microsoft.com/office/drawing/2014/chart" uri="{C3380CC4-5D6E-409C-BE32-E72D297353CC}">
              <c16:uniqueId val="{00000001-495E-4577-9185-7ADE25E250D7}"/>
            </c:ext>
          </c:extLst>
        </c:ser>
        <c:ser>
          <c:idx val="2"/>
          <c:order val="2"/>
          <c:tx>
            <c:strRef>
              <c:f>'Air 3 - HCl - Apr'!$D$25</c:f>
              <c:strCache>
                <c:ptCount val="1"/>
                <c:pt idx="0">
                  <c:v>Mean half hourly average</c:v>
                </c:pt>
              </c:strCache>
            </c:strRef>
          </c:tx>
          <c:spPr>
            <a:ln w="25400">
              <a:solidFill>
                <a:srgbClr val="FF0000"/>
              </a:solidFill>
              <a:prstDash val="solid"/>
            </a:ln>
          </c:spPr>
          <c:marker>
            <c:symbol val="none"/>
          </c:marker>
          <c:cat>
            <c:numRef>
              <c:f>'Air 3 - HCl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 - Apr'!$E$25:$AI$25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495E-4577-9185-7ADE25E250D7}"/>
            </c:ext>
          </c:extLst>
        </c:ser>
        <c:ser>
          <c:idx val="3"/>
          <c:order val="3"/>
          <c:tx>
            <c:strRef>
              <c:f>'Air 3 - HCl - Apr'!$D$24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3 - HCl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 - Apr'!$E$24:$AI$24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495E-4577-9185-7ADE25E250D7}"/>
            </c:ext>
          </c:extLst>
        </c:ser>
        <c:ser>
          <c:idx val="4"/>
          <c:order val="4"/>
          <c:tx>
            <c:strRef>
              <c:f>'Air 3 - HCl - Apr'!$D$26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3 - HCl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 - Apr'!$E$26:$AI$26</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495E-4577-9185-7ADE25E250D7}"/>
            </c:ext>
          </c:extLst>
        </c:ser>
        <c:ser>
          <c:idx val="5"/>
          <c:order val="5"/>
          <c:tx>
            <c:strRef>
              <c:f>'Air 3 - HCl - Apr'!$D$30</c:f>
              <c:strCache>
                <c:ptCount val="1"/>
                <c:pt idx="0">
                  <c:v>Daily Average</c:v>
                </c:pt>
              </c:strCache>
            </c:strRef>
          </c:tx>
          <c:spPr>
            <a:ln w="25400">
              <a:solidFill>
                <a:srgbClr val="0000FF"/>
              </a:solidFill>
              <a:prstDash val="solid"/>
            </a:ln>
          </c:spPr>
          <c:marker>
            <c:symbol val="none"/>
          </c:marker>
          <c:cat>
            <c:numRef>
              <c:f>'Air 3 - HCl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 - Apr'!$E$30:$AI$30</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495E-4577-9185-7ADE25E250D7}"/>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3 - HCl - May'!$D$29</c:f>
              <c:strCache>
                <c:ptCount val="1"/>
                <c:pt idx="0">
                  <c:v>Daily average ELV</c:v>
                </c:pt>
              </c:strCache>
            </c:strRef>
          </c:tx>
          <c:spPr>
            <a:ln w="12700">
              <a:solidFill>
                <a:srgbClr val="0000FF"/>
              </a:solidFill>
              <a:prstDash val="lgDash"/>
            </a:ln>
          </c:spPr>
          <c:marker>
            <c:symbol val="none"/>
          </c:marker>
          <c:cat>
            <c:numRef>
              <c:f>'Air 3 - HCl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 - May'!$E$29:$AI$29</c:f>
              <c:numCache>
                <c:formatCode>General</c:formatCode>
                <c:ptCount val="31"/>
                <c:pt idx="0">
                  <c:v>12</c:v>
                </c:pt>
                <c:pt idx="1">
                  <c:v>12</c:v>
                </c:pt>
                <c:pt idx="2">
                  <c:v>12</c:v>
                </c:pt>
                <c:pt idx="3">
                  <c:v>12</c:v>
                </c:pt>
                <c:pt idx="4">
                  <c:v>12</c:v>
                </c:pt>
                <c:pt idx="5">
                  <c:v>12</c:v>
                </c:pt>
                <c:pt idx="6">
                  <c:v>12</c:v>
                </c:pt>
                <c:pt idx="7">
                  <c:v>12</c:v>
                </c:pt>
                <c:pt idx="8">
                  <c:v>12</c:v>
                </c:pt>
                <c:pt idx="9">
                  <c:v>12</c:v>
                </c:pt>
                <c:pt idx="10">
                  <c:v>12</c:v>
                </c:pt>
                <c:pt idx="11">
                  <c:v>12</c:v>
                </c:pt>
                <c:pt idx="12">
                  <c:v>12</c:v>
                </c:pt>
                <c:pt idx="13">
                  <c:v>12</c:v>
                </c:pt>
                <c:pt idx="14">
                  <c:v>12</c:v>
                </c:pt>
                <c:pt idx="15">
                  <c:v>12</c:v>
                </c:pt>
                <c:pt idx="16">
                  <c:v>12</c:v>
                </c:pt>
                <c:pt idx="17">
                  <c:v>12</c:v>
                </c:pt>
                <c:pt idx="18">
                  <c:v>12</c:v>
                </c:pt>
                <c:pt idx="19">
                  <c:v>12</c:v>
                </c:pt>
                <c:pt idx="20">
                  <c:v>12</c:v>
                </c:pt>
                <c:pt idx="21">
                  <c:v>12</c:v>
                </c:pt>
                <c:pt idx="22">
                  <c:v>12</c:v>
                </c:pt>
                <c:pt idx="23">
                  <c:v>12</c:v>
                </c:pt>
                <c:pt idx="24">
                  <c:v>12</c:v>
                </c:pt>
                <c:pt idx="25">
                  <c:v>12</c:v>
                </c:pt>
                <c:pt idx="26">
                  <c:v>12</c:v>
                </c:pt>
                <c:pt idx="27">
                  <c:v>12</c:v>
                </c:pt>
                <c:pt idx="28">
                  <c:v>12</c:v>
                </c:pt>
                <c:pt idx="29">
                  <c:v>12</c:v>
                </c:pt>
                <c:pt idx="30">
                  <c:v>12</c:v>
                </c:pt>
              </c:numCache>
            </c:numRef>
          </c:val>
          <c:smooth val="0"/>
          <c:extLst>
            <c:ext xmlns:c16="http://schemas.microsoft.com/office/drawing/2014/chart" uri="{C3380CC4-5D6E-409C-BE32-E72D297353CC}">
              <c16:uniqueId val="{00000000-BF0B-4EEC-95B0-96ECAA86B711}"/>
            </c:ext>
          </c:extLst>
        </c:ser>
        <c:ser>
          <c:idx val="1"/>
          <c:order val="1"/>
          <c:tx>
            <c:strRef>
              <c:f>'Air 3 - HCl - May'!$D$23</c:f>
              <c:strCache>
                <c:ptCount val="1"/>
                <c:pt idx="0">
                  <c:v>Half-Hour average ELV</c:v>
                </c:pt>
              </c:strCache>
            </c:strRef>
          </c:tx>
          <c:spPr>
            <a:ln w="12700">
              <a:solidFill>
                <a:srgbClr val="FF0000"/>
              </a:solidFill>
              <a:prstDash val="lgDash"/>
            </a:ln>
          </c:spPr>
          <c:marker>
            <c:symbol val="none"/>
          </c:marker>
          <c:cat>
            <c:numRef>
              <c:f>'Air 3 - HCl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 - May'!$E$23:$AI$23</c:f>
              <c:numCache>
                <c:formatCode>General</c:formatCode>
                <c:ptCount val="31"/>
                <c:pt idx="0">
                  <c:v>90</c:v>
                </c:pt>
                <c:pt idx="1">
                  <c:v>90</c:v>
                </c:pt>
                <c:pt idx="2">
                  <c:v>90</c:v>
                </c:pt>
                <c:pt idx="3">
                  <c:v>90</c:v>
                </c:pt>
                <c:pt idx="4">
                  <c:v>90</c:v>
                </c:pt>
                <c:pt idx="5">
                  <c:v>90</c:v>
                </c:pt>
                <c:pt idx="6">
                  <c:v>90</c:v>
                </c:pt>
                <c:pt idx="7">
                  <c:v>90</c:v>
                </c:pt>
                <c:pt idx="8">
                  <c:v>90</c:v>
                </c:pt>
                <c:pt idx="9">
                  <c:v>90</c:v>
                </c:pt>
                <c:pt idx="10">
                  <c:v>90</c:v>
                </c:pt>
                <c:pt idx="11">
                  <c:v>90</c:v>
                </c:pt>
                <c:pt idx="12">
                  <c:v>90</c:v>
                </c:pt>
                <c:pt idx="13">
                  <c:v>90</c:v>
                </c:pt>
                <c:pt idx="14">
                  <c:v>90</c:v>
                </c:pt>
                <c:pt idx="15">
                  <c:v>90</c:v>
                </c:pt>
                <c:pt idx="16">
                  <c:v>90</c:v>
                </c:pt>
                <c:pt idx="17">
                  <c:v>90</c:v>
                </c:pt>
                <c:pt idx="18">
                  <c:v>90</c:v>
                </c:pt>
                <c:pt idx="19">
                  <c:v>90</c:v>
                </c:pt>
                <c:pt idx="20">
                  <c:v>90</c:v>
                </c:pt>
                <c:pt idx="21">
                  <c:v>90</c:v>
                </c:pt>
                <c:pt idx="22">
                  <c:v>90</c:v>
                </c:pt>
                <c:pt idx="23">
                  <c:v>90</c:v>
                </c:pt>
                <c:pt idx="24">
                  <c:v>90</c:v>
                </c:pt>
                <c:pt idx="25">
                  <c:v>90</c:v>
                </c:pt>
                <c:pt idx="26">
                  <c:v>90</c:v>
                </c:pt>
                <c:pt idx="27">
                  <c:v>90</c:v>
                </c:pt>
                <c:pt idx="28">
                  <c:v>90</c:v>
                </c:pt>
                <c:pt idx="29">
                  <c:v>90</c:v>
                </c:pt>
                <c:pt idx="30">
                  <c:v>90</c:v>
                </c:pt>
              </c:numCache>
            </c:numRef>
          </c:val>
          <c:smooth val="0"/>
          <c:extLst>
            <c:ext xmlns:c16="http://schemas.microsoft.com/office/drawing/2014/chart" uri="{C3380CC4-5D6E-409C-BE32-E72D297353CC}">
              <c16:uniqueId val="{00000001-BF0B-4EEC-95B0-96ECAA86B711}"/>
            </c:ext>
          </c:extLst>
        </c:ser>
        <c:ser>
          <c:idx val="2"/>
          <c:order val="2"/>
          <c:tx>
            <c:strRef>
              <c:f>'Air 3 - HCl - May'!$D$25</c:f>
              <c:strCache>
                <c:ptCount val="1"/>
                <c:pt idx="0">
                  <c:v>Mean half hourly average</c:v>
                </c:pt>
              </c:strCache>
            </c:strRef>
          </c:tx>
          <c:spPr>
            <a:ln w="25400">
              <a:solidFill>
                <a:srgbClr val="FF0000"/>
              </a:solidFill>
              <a:prstDash val="solid"/>
            </a:ln>
          </c:spPr>
          <c:marker>
            <c:symbol val="none"/>
          </c:marker>
          <c:cat>
            <c:numRef>
              <c:f>'Air 3 - HCl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 - May'!$E$25:$AI$25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BF0B-4EEC-95B0-96ECAA86B711}"/>
            </c:ext>
          </c:extLst>
        </c:ser>
        <c:ser>
          <c:idx val="3"/>
          <c:order val="3"/>
          <c:tx>
            <c:strRef>
              <c:f>'Air 3 - HCl - May'!$D$24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3 - HCl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 - May'!$E$24:$AI$24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BF0B-4EEC-95B0-96ECAA86B711}"/>
            </c:ext>
          </c:extLst>
        </c:ser>
        <c:ser>
          <c:idx val="4"/>
          <c:order val="4"/>
          <c:tx>
            <c:strRef>
              <c:f>'Air 3 - HCl - May'!$D$26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3 - HCl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 - May'!$E$26:$AI$26</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BF0B-4EEC-95B0-96ECAA86B711}"/>
            </c:ext>
          </c:extLst>
        </c:ser>
        <c:ser>
          <c:idx val="5"/>
          <c:order val="5"/>
          <c:tx>
            <c:strRef>
              <c:f>'Air 3 - HCl - May'!$D$30</c:f>
              <c:strCache>
                <c:ptCount val="1"/>
                <c:pt idx="0">
                  <c:v>Daily Average</c:v>
                </c:pt>
              </c:strCache>
            </c:strRef>
          </c:tx>
          <c:spPr>
            <a:ln w="25400">
              <a:solidFill>
                <a:srgbClr val="0000FF"/>
              </a:solidFill>
              <a:prstDash val="solid"/>
            </a:ln>
          </c:spPr>
          <c:marker>
            <c:symbol val="none"/>
          </c:marker>
          <c:cat>
            <c:numRef>
              <c:f>'Air 3 - HCl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 - May'!$E$30:$AI$30</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BF0B-4EEC-95B0-96ECAA86B711}"/>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3 - HCl - Jun'!$D$29</c:f>
              <c:strCache>
                <c:ptCount val="1"/>
                <c:pt idx="0">
                  <c:v>Daily average ELV</c:v>
                </c:pt>
              </c:strCache>
            </c:strRef>
          </c:tx>
          <c:spPr>
            <a:ln w="12700">
              <a:solidFill>
                <a:srgbClr val="0000FF"/>
              </a:solidFill>
              <a:prstDash val="lgDash"/>
            </a:ln>
          </c:spPr>
          <c:marker>
            <c:symbol val="none"/>
          </c:marker>
          <c:cat>
            <c:numRef>
              <c:f>'Air 3 - HCl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 - Jun'!$E$29:$AI$29</c:f>
              <c:numCache>
                <c:formatCode>General</c:formatCode>
                <c:ptCount val="31"/>
                <c:pt idx="0">
                  <c:v>12</c:v>
                </c:pt>
                <c:pt idx="1">
                  <c:v>12</c:v>
                </c:pt>
                <c:pt idx="2">
                  <c:v>12</c:v>
                </c:pt>
                <c:pt idx="3">
                  <c:v>12</c:v>
                </c:pt>
                <c:pt idx="4">
                  <c:v>12</c:v>
                </c:pt>
                <c:pt idx="5">
                  <c:v>12</c:v>
                </c:pt>
                <c:pt idx="6">
                  <c:v>12</c:v>
                </c:pt>
                <c:pt idx="7">
                  <c:v>12</c:v>
                </c:pt>
                <c:pt idx="8">
                  <c:v>12</c:v>
                </c:pt>
                <c:pt idx="9">
                  <c:v>12</c:v>
                </c:pt>
                <c:pt idx="10">
                  <c:v>12</c:v>
                </c:pt>
                <c:pt idx="11">
                  <c:v>12</c:v>
                </c:pt>
                <c:pt idx="12">
                  <c:v>12</c:v>
                </c:pt>
                <c:pt idx="13">
                  <c:v>12</c:v>
                </c:pt>
                <c:pt idx="14">
                  <c:v>12</c:v>
                </c:pt>
                <c:pt idx="15">
                  <c:v>12</c:v>
                </c:pt>
                <c:pt idx="16">
                  <c:v>12</c:v>
                </c:pt>
                <c:pt idx="17">
                  <c:v>12</c:v>
                </c:pt>
                <c:pt idx="18">
                  <c:v>12</c:v>
                </c:pt>
                <c:pt idx="19">
                  <c:v>12</c:v>
                </c:pt>
                <c:pt idx="20">
                  <c:v>12</c:v>
                </c:pt>
                <c:pt idx="21">
                  <c:v>12</c:v>
                </c:pt>
                <c:pt idx="22">
                  <c:v>12</c:v>
                </c:pt>
                <c:pt idx="23">
                  <c:v>12</c:v>
                </c:pt>
                <c:pt idx="24">
                  <c:v>12</c:v>
                </c:pt>
                <c:pt idx="25">
                  <c:v>12</c:v>
                </c:pt>
                <c:pt idx="26">
                  <c:v>12</c:v>
                </c:pt>
                <c:pt idx="27">
                  <c:v>12</c:v>
                </c:pt>
                <c:pt idx="28">
                  <c:v>12</c:v>
                </c:pt>
                <c:pt idx="29">
                  <c:v>12</c:v>
                </c:pt>
                <c:pt idx="30">
                  <c:v>12</c:v>
                </c:pt>
              </c:numCache>
            </c:numRef>
          </c:val>
          <c:smooth val="0"/>
          <c:extLst>
            <c:ext xmlns:c16="http://schemas.microsoft.com/office/drawing/2014/chart" uri="{C3380CC4-5D6E-409C-BE32-E72D297353CC}">
              <c16:uniqueId val="{00000000-B0C8-4BF2-83FB-A3C5B2C2C930}"/>
            </c:ext>
          </c:extLst>
        </c:ser>
        <c:ser>
          <c:idx val="1"/>
          <c:order val="1"/>
          <c:tx>
            <c:strRef>
              <c:f>'Air 3 - HCl - Jun'!$D$23</c:f>
              <c:strCache>
                <c:ptCount val="1"/>
                <c:pt idx="0">
                  <c:v>Half-Hour average ELV</c:v>
                </c:pt>
              </c:strCache>
            </c:strRef>
          </c:tx>
          <c:spPr>
            <a:ln w="12700">
              <a:solidFill>
                <a:srgbClr val="FF0000"/>
              </a:solidFill>
              <a:prstDash val="lgDash"/>
            </a:ln>
          </c:spPr>
          <c:marker>
            <c:symbol val="none"/>
          </c:marker>
          <c:cat>
            <c:numRef>
              <c:f>'Air 3 - HCl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 - Jun'!$E$23:$AI$23</c:f>
              <c:numCache>
                <c:formatCode>General</c:formatCode>
                <c:ptCount val="31"/>
                <c:pt idx="0">
                  <c:v>90</c:v>
                </c:pt>
                <c:pt idx="1">
                  <c:v>90</c:v>
                </c:pt>
                <c:pt idx="2">
                  <c:v>90</c:v>
                </c:pt>
                <c:pt idx="3">
                  <c:v>90</c:v>
                </c:pt>
                <c:pt idx="4">
                  <c:v>90</c:v>
                </c:pt>
                <c:pt idx="5">
                  <c:v>90</c:v>
                </c:pt>
                <c:pt idx="6">
                  <c:v>90</c:v>
                </c:pt>
                <c:pt idx="7">
                  <c:v>90</c:v>
                </c:pt>
                <c:pt idx="8">
                  <c:v>90</c:v>
                </c:pt>
                <c:pt idx="9">
                  <c:v>90</c:v>
                </c:pt>
                <c:pt idx="10">
                  <c:v>90</c:v>
                </c:pt>
                <c:pt idx="11">
                  <c:v>90</c:v>
                </c:pt>
                <c:pt idx="12">
                  <c:v>90</c:v>
                </c:pt>
                <c:pt idx="13">
                  <c:v>90</c:v>
                </c:pt>
                <c:pt idx="14">
                  <c:v>90</c:v>
                </c:pt>
                <c:pt idx="15">
                  <c:v>90</c:v>
                </c:pt>
                <c:pt idx="16">
                  <c:v>90</c:v>
                </c:pt>
                <c:pt idx="17">
                  <c:v>90</c:v>
                </c:pt>
                <c:pt idx="18">
                  <c:v>90</c:v>
                </c:pt>
                <c:pt idx="19">
                  <c:v>90</c:v>
                </c:pt>
                <c:pt idx="20">
                  <c:v>90</c:v>
                </c:pt>
                <c:pt idx="21">
                  <c:v>90</c:v>
                </c:pt>
                <c:pt idx="22">
                  <c:v>90</c:v>
                </c:pt>
                <c:pt idx="23">
                  <c:v>90</c:v>
                </c:pt>
                <c:pt idx="24">
                  <c:v>90</c:v>
                </c:pt>
                <c:pt idx="25">
                  <c:v>90</c:v>
                </c:pt>
                <c:pt idx="26">
                  <c:v>90</c:v>
                </c:pt>
                <c:pt idx="27">
                  <c:v>90</c:v>
                </c:pt>
                <c:pt idx="28">
                  <c:v>90</c:v>
                </c:pt>
                <c:pt idx="29">
                  <c:v>90</c:v>
                </c:pt>
                <c:pt idx="30">
                  <c:v>90</c:v>
                </c:pt>
              </c:numCache>
            </c:numRef>
          </c:val>
          <c:smooth val="0"/>
          <c:extLst>
            <c:ext xmlns:c16="http://schemas.microsoft.com/office/drawing/2014/chart" uri="{C3380CC4-5D6E-409C-BE32-E72D297353CC}">
              <c16:uniqueId val="{00000001-B0C8-4BF2-83FB-A3C5B2C2C930}"/>
            </c:ext>
          </c:extLst>
        </c:ser>
        <c:ser>
          <c:idx val="2"/>
          <c:order val="2"/>
          <c:tx>
            <c:strRef>
              <c:f>'Air 3 - HCl - Jun'!$D$25</c:f>
              <c:strCache>
                <c:ptCount val="1"/>
                <c:pt idx="0">
                  <c:v>Mean half hourly average</c:v>
                </c:pt>
              </c:strCache>
            </c:strRef>
          </c:tx>
          <c:spPr>
            <a:ln w="25400">
              <a:solidFill>
                <a:srgbClr val="FF0000"/>
              </a:solidFill>
              <a:prstDash val="solid"/>
            </a:ln>
          </c:spPr>
          <c:marker>
            <c:symbol val="none"/>
          </c:marker>
          <c:cat>
            <c:numRef>
              <c:f>'Air 3 - HCl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 - Jun'!$E$25:$AI$25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B0C8-4BF2-83FB-A3C5B2C2C930}"/>
            </c:ext>
          </c:extLst>
        </c:ser>
        <c:ser>
          <c:idx val="3"/>
          <c:order val="3"/>
          <c:tx>
            <c:strRef>
              <c:f>'Air 3 - HCl - Jun'!$D$24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3 - HCl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 - Jun'!$E$24:$AI$24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B0C8-4BF2-83FB-A3C5B2C2C930}"/>
            </c:ext>
          </c:extLst>
        </c:ser>
        <c:ser>
          <c:idx val="4"/>
          <c:order val="4"/>
          <c:tx>
            <c:strRef>
              <c:f>'Air 3 - HCl - Jun'!$D$26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3 - HCl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 - Jun'!$E$26:$AI$26</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B0C8-4BF2-83FB-A3C5B2C2C930}"/>
            </c:ext>
          </c:extLst>
        </c:ser>
        <c:ser>
          <c:idx val="5"/>
          <c:order val="5"/>
          <c:tx>
            <c:strRef>
              <c:f>'Air 3 - HCl - Jun'!$D$30</c:f>
              <c:strCache>
                <c:ptCount val="1"/>
                <c:pt idx="0">
                  <c:v>Daily Average</c:v>
                </c:pt>
              </c:strCache>
            </c:strRef>
          </c:tx>
          <c:spPr>
            <a:ln w="25400">
              <a:solidFill>
                <a:srgbClr val="0000FF"/>
              </a:solidFill>
              <a:prstDash val="solid"/>
            </a:ln>
          </c:spPr>
          <c:marker>
            <c:symbol val="none"/>
          </c:marker>
          <c:cat>
            <c:numRef>
              <c:f>'Air 3 - HCl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3 - HCl - Jun'!$E$30:$AI$30</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B0C8-4BF2-83FB-A3C5B2C2C930}"/>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4 - CO half hour - Apr'!$D$29</c:f>
              <c:strCache>
                <c:ptCount val="1"/>
                <c:pt idx="0">
                  <c:v>Daily average ELV</c:v>
                </c:pt>
              </c:strCache>
            </c:strRef>
          </c:tx>
          <c:spPr>
            <a:ln w="12700">
              <a:solidFill>
                <a:srgbClr val="0000FF"/>
              </a:solidFill>
              <a:prstDash val="lgDash"/>
            </a:ln>
          </c:spPr>
          <c:marker>
            <c:symbol val="none"/>
          </c:marker>
          <c:cat>
            <c:numRef>
              <c:f>'Air 4 - CO half hour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half hour - Apr'!$E$29:$AI$29</c:f>
              <c:numCache>
                <c:formatCode>General</c:formatCode>
                <c:ptCount val="31"/>
                <c:pt idx="0">
                  <c:v>75</c:v>
                </c:pt>
                <c:pt idx="1">
                  <c:v>75</c:v>
                </c:pt>
                <c:pt idx="2">
                  <c:v>75</c:v>
                </c:pt>
                <c:pt idx="3">
                  <c:v>75</c:v>
                </c:pt>
                <c:pt idx="4">
                  <c:v>75</c:v>
                </c:pt>
                <c:pt idx="5">
                  <c:v>75</c:v>
                </c:pt>
                <c:pt idx="6">
                  <c:v>75</c:v>
                </c:pt>
                <c:pt idx="7">
                  <c:v>75</c:v>
                </c:pt>
                <c:pt idx="8">
                  <c:v>75</c:v>
                </c:pt>
                <c:pt idx="9">
                  <c:v>75</c:v>
                </c:pt>
                <c:pt idx="10">
                  <c:v>75</c:v>
                </c:pt>
                <c:pt idx="11">
                  <c:v>75</c:v>
                </c:pt>
                <c:pt idx="12">
                  <c:v>75</c:v>
                </c:pt>
                <c:pt idx="13">
                  <c:v>75</c:v>
                </c:pt>
                <c:pt idx="14">
                  <c:v>75</c:v>
                </c:pt>
                <c:pt idx="15">
                  <c:v>75</c:v>
                </c:pt>
                <c:pt idx="16">
                  <c:v>75</c:v>
                </c:pt>
                <c:pt idx="17">
                  <c:v>75</c:v>
                </c:pt>
                <c:pt idx="18">
                  <c:v>75</c:v>
                </c:pt>
                <c:pt idx="19">
                  <c:v>75</c:v>
                </c:pt>
                <c:pt idx="20">
                  <c:v>75</c:v>
                </c:pt>
                <c:pt idx="21">
                  <c:v>75</c:v>
                </c:pt>
                <c:pt idx="22">
                  <c:v>75</c:v>
                </c:pt>
                <c:pt idx="23">
                  <c:v>75</c:v>
                </c:pt>
                <c:pt idx="24">
                  <c:v>75</c:v>
                </c:pt>
                <c:pt idx="25">
                  <c:v>75</c:v>
                </c:pt>
                <c:pt idx="26">
                  <c:v>75</c:v>
                </c:pt>
                <c:pt idx="27">
                  <c:v>75</c:v>
                </c:pt>
                <c:pt idx="28">
                  <c:v>75</c:v>
                </c:pt>
                <c:pt idx="29">
                  <c:v>75</c:v>
                </c:pt>
                <c:pt idx="30">
                  <c:v>75</c:v>
                </c:pt>
              </c:numCache>
            </c:numRef>
          </c:val>
          <c:smooth val="0"/>
          <c:extLst>
            <c:ext xmlns:c16="http://schemas.microsoft.com/office/drawing/2014/chart" uri="{C3380CC4-5D6E-409C-BE32-E72D297353CC}">
              <c16:uniqueId val="{00000000-2CD8-4C25-907A-CCCADB72CC0A}"/>
            </c:ext>
          </c:extLst>
        </c:ser>
        <c:ser>
          <c:idx val="1"/>
          <c:order val="1"/>
          <c:tx>
            <c:strRef>
              <c:f>'Air 4 - CO half hour - Apr'!$D$23</c:f>
              <c:strCache>
                <c:ptCount val="1"/>
                <c:pt idx="0">
                  <c:v>Half-Hour average ELV</c:v>
                </c:pt>
              </c:strCache>
            </c:strRef>
          </c:tx>
          <c:spPr>
            <a:ln w="12700">
              <a:solidFill>
                <a:srgbClr val="FF0000"/>
              </a:solidFill>
              <a:prstDash val="lgDash"/>
            </a:ln>
          </c:spPr>
          <c:marker>
            <c:symbol val="none"/>
          </c:marker>
          <c:cat>
            <c:numRef>
              <c:f>'Air 4 - CO half hour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half hour - Apr'!$E$23:$AI$23</c:f>
              <c:numCache>
                <c:formatCode>General</c:formatCode>
                <c:ptCount val="31"/>
                <c:pt idx="0">
                  <c:v>150</c:v>
                </c:pt>
                <c:pt idx="1">
                  <c:v>150</c:v>
                </c:pt>
                <c:pt idx="2">
                  <c:v>150</c:v>
                </c:pt>
                <c:pt idx="3">
                  <c:v>150</c:v>
                </c:pt>
                <c:pt idx="4">
                  <c:v>150</c:v>
                </c:pt>
                <c:pt idx="5">
                  <c:v>150</c:v>
                </c:pt>
                <c:pt idx="6">
                  <c:v>150</c:v>
                </c:pt>
                <c:pt idx="7">
                  <c:v>150</c:v>
                </c:pt>
                <c:pt idx="8">
                  <c:v>150</c:v>
                </c:pt>
                <c:pt idx="9">
                  <c:v>150</c:v>
                </c:pt>
                <c:pt idx="10">
                  <c:v>150</c:v>
                </c:pt>
                <c:pt idx="11">
                  <c:v>150</c:v>
                </c:pt>
                <c:pt idx="12">
                  <c:v>150</c:v>
                </c:pt>
                <c:pt idx="13">
                  <c:v>150</c:v>
                </c:pt>
                <c:pt idx="14">
                  <c:v>150</c:v>
                </c:pt>
                <c:pt idx="15">
                  <c:v>150</c:v>
                </c:pt>
                <c:pt idx="16">
                  <c:v>150</c:v>
                </c:pt>
                <c:pt idx="17">
                  <c:v>150</c:v>
                </c:pt>
                <c:pt idx="18">
                  <c:v>150</c:v>
                </c:pt>
                <c:pt idx="19">
                  <c:v>150</c:v>
                </c:pt>
                <c:pt idx="20">
                  <c:v>150</c:v>
                </c:pt>
                <c:pt idx="21">
                  <c:v>150</c:v>
                </c:pt>
                <c:pt idx="22">
                  <c:v>150</c:v>
                </c:pt>
                <c:pt idx="23">
                  <c:v>150</c:v>
                </c:pt>
                <c:pt idx="24">
                  <c:v>150</c:v>
                </c:pt>
                <c:pt idx="25">
                  <c:v>150</c:v>
                </c:pt>
                <c:pt idx="26">
                  <c:v>150</c:v>
                </c:pt>
                <c:pt idx="27">
                  <c:v>150</c:v>
                </c:pt>
                <c:pt idx="28">
                  <c:v>150</c:v>
                </c:pt>
                <c:pt idx="29">
                  <c:v>150</c:v>
                </c:pt>
                <c:pt idx="30">
                  <c:v>150</c:v>
                </c:pt>
              </c:numCache>
            </c:numRef>
          </c:val>
          <c:smooth val="0"/>
          <c:extLst>
            <c:ext xmlns:c16="http://schemas.microsoft.com/office/drawing/2014/chart" uri="{C3380CC4-5D6E-409C-BE32-E72D297353CC}">
              <c16:uniqueId val="{00000001-2CD8-4C25-907A-CCCADB72CC0A}"/>
            </c:ext>
          </c:extLst>
        </c:ser>
        <c:ser>
          <c:idx val="2"/>
          <c:order val="2"/>
          <c:tx>
            <c:strRef>
              <c:f>'Air 4 - CO half hour - Apr'!$D$25</c:f>
              <c:strCache>
                <c:ptCount val="1"/>
                <c:pt idx="0">
                  <c:v>Mean half hourly average</c:v>
                </c:pt>
              </c:strCache>
            </c:strRef>
          </c:tx>
          <c:spPr>
            <a:ln w="25400">
              <a:solidFill>
                <a:srgbClr val="FF0000"/>
              </a:solidFill>
              <a:prstDash val="solid"/>
            </a:ln>
          </c:spPr>
          <c:marker>
            <c:symbol val="none"/>
          </c:marker>
          <c:cat>
            <c:numRef>
              <c:f>'Air 4 - CO half hour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half hour - Apr'!$E$25:$AI$25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2CD8-4C25-907A-CCCADB72CC0A}"/>
            </c:ext>
          </c:extLst>
        </c:ser>
        <c:ser>
          <c:idx val="3"/>
          <c:order val="3"/>
          <c:tx>
            <c:strRef>
              <c:f>'Air 4 - CO half hour - Apr'!$D$24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4 - CO half hour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half hour - Apr'!$E$24:$AI$24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2CD8-4C25-907A-CCCADB72CC0A}"/>
            </c:ext>
          </c:extLst>
        </c:ser>
        <c:ser>
          <c:idx val="4"/>
          <c:order val="4"/>
          <c:tx>
            <c:strRef>
              <c:f>'Air 4 - CO half hour - Apr'!$D$26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4 - CO half hour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half hour - Apr'!$E$26:$AI$26</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2CD8-4C25-907A-CCCADB72CC0A}"/>
            </c:ext>
          </c:extLst>
        </c:ser>
        <c:ser>
          <c:idx val="5"/>
          <c:order val="5"/>
          <c:tx>
            <c:strRef>
              <c:f>'Air 4 - CO half hour - Apr'!$D$30</c:f>
              <c:strCache>
                <c:ptCount val="1"/>
                <c:pt idx="0">
                  <c:v>Daily Average</c:v>
                </c:pt>
              </c:strCache>
            </c:strRef>
          </c:tx>
          <c:spPr>
            <a:ln w="25400">
              <a:solidFill>
                <a:srgbClr val="0000FF"/>
              </a:solidFill>
              <a:prstDash val="solid"/>
            </a:ln>
          </c:spPr>
          <c:marker>
            <c:symbol val="none"/>
          </c:marker>
          <c:cat>
            <c:numRef>
              <c:f>'Air 4 - CO half hour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half hour - Apr'!$E$30:$AI$30</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2CD8-4C25-907A-CCCADB72CC0A}"/>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4 - CO half hour - May'!$D$29</c:f>
              <c:strCache>
                <c:ptCount val="1"/>
                <c:pt idx="0">
                  <c:v>Daily average ELV</c:v>
                </c:pt>
              </c:strCache>
            </c:strRef>
          </c:tx>
          <c:spPr>
            <a:ln w="12700">
              <a:solidFill>
                <a:srgbClr val="0000FF"/>
              </a:solidFill>
              <a:prstDash val="lgDash"/>
            </a:ln>
          </c:spPr>
          <c:marker>
            <c:symbol val="none"/>
          </c:marker>
          <c:cat>
            <c:numRef>
              <c:f>'Air 4 - CO half hour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half hour - May'!$E$29:$AI$29</c:f>
              <c:numCache>
                <c:formatCode>General</c:formatCode>
                <c:ptCount val="31"/>
                <c:pt idx="0">
                  <c:v>75</c:v>
                </c:pt>
                <c:pt idx="1">
                  <c:v>75</c:v>
                </c:pt>
                <c:pt idx="2">
                  <c:v>75</c:v>
                </c:pt>
                <c:pt idx="3">
                  <c:v>75</c:v>
                </c:pt>
                <c:pt idx="4">
                  <c:v>75</c:v>
                </c:pt>
                <c:pt idx="5">
                  <c:v>75</c:v>
                </c:pt>
                <c:pt idx="6">
                  <c:v>75</c:v>
                </c:pt>
                <c:pt idx="7">
                  <c:v>75</c:v>
                </c:pt>
                <c:pt idx="8">
                  <c:v>75</c:v>
                </c:pt>
                <c:pt idx="9">
                  <c:v>75</c:v>
                </c:pt>
                <c:pt idx="10">
                  <c:v>75</c:v>
                </c:pt>
                <c:pt idx="11">
                  <c:v>75</c:v>
                </c:pt>
                <c:pt idx="12">
                  <c:v>75</c:v>
                </c:pt>
                <c:pt idx="13">
                  <c:v>75</c:v>
                </c:pt>
                <c:pt idx="14">
                  <c:v>75</c:v>
                </c:pt>
                <c:pt idx="15">
                  <c:v>75</c:v>
                </c:pt>
                <c:pt idx="16">
                  <c:v>75</c:v>
                </c:pt>
                <c:pt idx="17">
                  <c:v>75</c:v>
                </c:pt>
                <c:pt idx="18">
                  <c:v>75</c:v>
                </c:pt>
                <c:pt idx="19">
                  <c:v>75</c:v>
                </c:pt>
                <c:pt idx="20">
                  <c:v>75</c:v>
                </c:pt>
                <c:pt idx="21">
                  <c:v>75</c:v>
                </c:pt>
                <c:pt idx="22">
                  <c:v>75</c:v>
                </c:pt>
                <c:pt idx="23">
                  <c:v>75</c:v>
                </c:pt>
                <c:pt idx="24">
                  <c:v>75</c:v>
                </c:pt>
                <c:pt idx="25">
                  <c:v>75</c:v>
                </c:pt>
                <c:pt idx="26">
                  <c:v>75</c:v>
                </c:pt>
                <c:pt idx="27">
                  <c:v>75</c:v>
                </c:pt>
                <c:pt idx="28">
                  <c:v>75</c:v>
                </c:pt>
                <c:pt idx="29">
                  <c:v>75</c:v>
                </c:pt>
                <c:pt idx="30">
                  <c:v>75</c:v>
                </c:pt>
              </c:numCache>
            </c:numRef>
          </c:val>
          <c:smooth val="0"/>
          <c:extLst>
            <c:ext xmlns:c16="http://schemas.microsoft.com/office/drawing/2014/chart" uri="{C3380CC4-5D6E-409C-BE32-E72D297353CC}">
              <c16:uniqueId val="{00000000-ACF3-46B4-A8AE-C286B540BC5A}"/>
            </c:ext>
          </c:extLst>
        </c:ser>
        <c:ser>
          <c:idx val="1"/>
          <c:order val="1"/>
          <c:tx>
            <c:strRef>
              <c:f>'Air 4 - CO half hour - May'!$D$23</c:f>
              <c:strCache>
                <c:ptCount val="1"/>
                <c:pt idx="0">
                  <c:v>Half-Hour average ELV</c:v>
                </c:pt>
              </c:strCache>
            </c:strRef>
          </c:tx>
          <c:spPr>
            <a:ln w="12700">
              <a:solidFill>
                <a:srgbClr val="FF0000"/>
              </a:solidFill>
              <a:prstDash val="lgDash"/>
            </a:ln>
          </c:spPr>
          <c:marker>
            <c:symbol val="none"/>
          </c:marker>
          <c:cat>
            <c:numRef>
              <c:f>'Air 4 - CO half hour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half hour - May'!$E$23:$AI$23</c:f>
              <c:numCache>
                <c:formatCode>General</c:formatCode>
                <c:ptCount val="31"/>
                <c:pt idx="0">
                  <c:v>150</c:v>
                </c:pt>
                <c:pt idx="1">
                  <c:v>150</c:v>
                </c:pt>
                <c:pt idx="2">
                  <c:v>150</c:v>
                </c:pt>
                <c:pt idx="3">
                  <c:v>150</c:v>
                </c:pt>
                <c:pt idx="4">
                  <c:v>150</c:v>
                </c:pt>
                <c:pt idx="5">
                  <c:v>150</c:v>
                </c:pt>
                <c:pt idx="6">
                  <c:v>150</c:v>
                </c:pt>
                <c:pt idx="7">
                  <c:v>150</c:v>
                </c:pt>
                <c:pt idx="8">
                  <c:v>150</c:v>
                </c:pt>
                <c:pt idx="9">
                  <c:v>150</c:v>
                </c:pt>
                <c:pt idx="10">
                  <c:v>150</c:v>
                </c:pt>
                <c:pt idx="11">
                  <c:v>150</c:v>
                </c:pt>
                <c:pt idx="12">
                  <c:v>150</c:v>
                </c:pt>
                <c:pt idx="13">
                  <c:v>150</c:v>
                </c:pt>
                <c:pt idx="14">
                  <c:v>150</c:v>
                </c:pt>
                <c:pt idx="15">
                  <c:v>150</c:v>
                </c:pt>
                <c:pt idx="16">
                  <c:v>150</c:v>
                </c:pt>
                <c:pt idx="17">
                  <c:v>150</c:v>
                </c:pt>
                <c:pt idx="18">
                  <c:v>150</c:v>
                </c:pt>
                <c:pt idx="19">
                  <c:v>150</c:v>
                </c:pt>
                <c:pt idx="20">
                  <c:v>150</c:v>
                </c:pt>
                <c:pt idx="21">
                  <c:v>150</c:v>
                </c:pt>
                <c:pt idx="22">
                  <c:v>150</c:v>
                </c:pt>
                <c:pt idx="23">
                  <c:v>150</c:v>
                </c:pt>
                <c:pt idx="24">
                  <c:v>150</c:v>
                </c:pt>
                <c:pt idx="25">
                  <c:v>150</c:v>
                </c:pt>
                <c:pt idx="26">
                  <c:v>150</c:v>
                </c:pt>
                <c:pt idx="27">
                  <c:v>150</c:v>
                </c:pt>
                <c:pt idx="28">
                  <c:v>150</c:v>
                </c:pt>
                <c:pt idx="29">
                  <c:v>150</c:v>
                </c:pt>
                <c:pt idx="30">
                  <c:v>150</c:v>
                </c:pt>
              </c:numCache>
            </c:numRef>
          </c:val>
          <c:smooth val="0"/>
          <c:extLst>
            <c:ext xmlns:c16="http://schemas.microsoft.com/office/drawing/2014/chart" uri="{C3380CC4-5D6E-409C-BE32-E72D297353CC}">
              <c16:uniqueId val="{00000001-ACF3-46B4-A8AE-C286B540BC5A}"/>
            </c:ext>
          </c:extLst>
        </c:ser>
        <c:ser>
          <c:idx val="2"/>
          <c:order val="2"/>
          <c:tx>
            <c:strRef>
              <c:f>'Air 4 - CO half hour - May'!$D$25</c:f>
              <c:strCache>
                <c:ptCount val="1"/>
                <c:pt idx="0">
                  <c:v>Mean half hourly average</c:v>
                </c:pt>
              </c:strCache>
            </c:strRef>
          </c:tx>
          <c:spPr>
            <a:ln w="25400">
              <a:solidFill>
                <a:srgbClr val="FF0000"/>
              </a:solidFill>
              <a:prstDash val="solid"/>
            </a:ln>
          </c:spPr>
          <c:marker>
            <c:symbol val="none"/>
          </c:marker>
          <c:cat>
            <c:numRef>
              <c:f>'Air 4 - CO half hour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half hour - May'!$E$25:$AI$25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ACF3-46B4-A8AE-C286B540BC5A}"/>
            </c:ext>
          </c:extLst>
        </c:ser>
        <c:ser>
          <c:idx val="3"/>
          <c:order val="3"/>
          <c:tx>
            <c:strRef>
              <c:f>'Air 4 - CO half hour - May'!$D$24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4 - CO half hour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half hour - May'!$E$24:$AI$24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ACF3-46B4-A8AE-C286B540BC5A}"/>
            </c:ext>
          </c:extLst>
        </c:ser>
        <c:ser>
          <c:idx val="4"/>
          <c:order val="4"/>
          <c:tx>
            <c:strRef>
              <c:f>'Air 4 - CO half hour - May'!$D$26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4 - CO half hour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half hour - May'!$E$26:$AI$26</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ACF3-46B4-A8AE-C286B540BC5A}"/>
            </c:ext>
          </c:extLst>
        </c:ser>
        <c:ser>
          <c:idx val="5"/>
          <c:order val="5"/>
          <c:tx>
            <c:strRef>
              <c:f>'Air 4 - CO half hour - May'!$D$30</c:f>
              <c:strCache>
                <c:ptCount val="1"/>
                <c:pt idx="0">
                  <c:v>Daily Average</c:v>
                </c:pt>
              </c:strCache>
            </c:strRef>
          </c:tx>
          <c:spPr>
            <a:ln w="25400">
              <a:solidFill>
                <a:srgbClr val="0000FF"/>
              </a:solidFill>
              <a:prstDash val="solid"/>
            </a:ln>
          </c:spPr>
          <c:marker>
            <c:symbol val="none"/>
          </c:marker>
          <c:cat>
            <c:numRef>
              <c:f>'Air 4 - CO half hour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half hour - May'!$E$30:$AI$30</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ACF3-46B4-A8AE-C286B540BC5A}"/>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4 - CO half hour - Jun'!$D$29</c:f>
              <c:strCache>
                <c:ptCount val="1"/>
                <c:pt idx="0">
                  <c:v>Daily average ELV</c:v>
                </c:pt>
              </c:strCache>
            </c:strRef>
          </c:tx>
          <c:spPr>
            <a:ln w="12700">
              <a:solidFill>
                <a:srgbClr val="0000FF"/>
              </a:solidFill>
              <a:prstDash val="lgDash"/>
            </a:ln>
          </c:spPr>
          <c:marker>
            <c:symbol val="none"/>
          </c:marker>
          <c:cat>
            <c:numRef>
              <c:f>'Air 4 - CO half hour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half hour - Jun'!$E$29:$AI$29</c:f>
              <c:numCache>
                <c:formatCode>General</c:formatCode>
                <c:ptCount val="31"/>
                <c:pt idx="0">
                  <c:v>75</c:v>
                </c:pt>
                <c:pt idx="1">
                  <c:v>75</c:v>
                </c:pt>
                <c:pt idx="2">
                  <c:v>75</c:v>
                </c:pt>
                <c:pt idx="3">
                  <c:v>75</c:v>
                </c:pt>
                <c:pt idx="4">
                  <c:v>75</c:v>
                </c:pt>
                <c:pt idx="5">
                  <c:v>75</c:v>
                </c:pt>
                <c:pt idx="6">
                  <c:v>75</c:v>
                </c:pt>
                <c:pt idx="7">
                  <c:v>75</c:v>
                </c:pt>
                <c:pt idx="8">
                  <c:v>75</c:v>
                </c:pt>
                <c:pt idx="9">
                  <c:v>75</c:v>
                </c:pt>
                <c:pt idx="10">
                  <c:v>75</c:v>
                </c:pt>
                <c:pt idx="11">
                  <c:v>75</c:v>
                </c:pt>
                <c:pt idx="12">
                  <c:v>75</c:v>
                </c:pt>
                <c:pt idx="13">
                  <c:v>75</c:v>
                </c:pt>
                <c:pt idx="14">
                  <c:v>75</c:v>
                </c:pt>
                <c:pt idx="15">
                  <c:v>75</c:v>
                </c:pt>
                <c:pt idx="16">
                  <c:v>75</c:v>
                </c:pt>
                <c:pt idx="17">
                  <c:v>75</c:v>
                </c:pt>
                <c:pt idx="18">
                  <c:v>75</c:v>
                </c:pt>
                <c:pt idx="19">
                  <c:v>75</c:v>
                </c:pt>
                <c:pt idx="20">
                  <c:v>75</c:v>
                </c:pt>
                <c:pt idx="21">
                  <c:v>75</c:v>
                </c:pt>
                <c:pt idx="22">
                  <c:v>75</c:v>
                </c:pt>
                <c:pt idx="23">
                  <c:v>75</c:v>
                </c:pt>
                <c:pt idx="24">
                  <c:v>75</c:v>
                </c:pt>
                <c:pt idx="25">
                  <c:v>75</c:v>
                </c:pt>
                <c:pt idx="26">
                  <c:v>75</c:v>
                </c:pt>
                <c:pt idx="27">
                  <c:v>75</c:v>
                </c:pt>
                <c:pt idx="28">
                  <c:v>75</c:v>
                </c:pt>
                <c:pt idx="29">
                  <c:v>75</c:v>
                </c:pt>
                <c:pt idx="30">
                  <c:v>75</c:v>
                </c:pt>
              </c:numCache>
            </c:numRef>
          </c:val>
          <c:smooth val="0"/>
          <c:extLst>
            <c:ext xmlns:c16="http://schemas.microsoft.com/office/drawing/2014/chart" uri="{C3380CC4-5D6E-409C-BE32-E72D297353CC}">
              <c16:uniqueId val="{00000000-E27E-4F8B-BF3D-7EE8515E38AC}"/>
            </c:ext>
          </c:extLst>
        </c:ser>
        <c:ser>
          <c:idx val="1"/>
          <c:order val="1"/>
          <c:tx>
            <c:strRef>
              <c:f>'Air 4 - CO half hour - Jun'!$D$23</c:f>
              <c:strCache>
                <c:ptCount val="1"/>
                <c:pt idx="0">
                  <c:v>Half-Hour average ELV</c:v>
                </c:pt>
              </c:strCache>
            </c:strRef>
          </c:tx>
          <c:spPr>
            <a:ln w="12700">
              <a:solidFill>
                <a:srgbClr val="FF0000"/>
              </a:solidFill>
              <a:prstDash val="lgDash"/>
            </a:ln>
          </c:spPr>
          <c:marker>
            <c:symbol val="none"/>
          </c:marker>
          <c:cat>
            <c:numRef>
              <c:f>'Air 4 - CO half hour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half hour - Jun'!$E$23:$AI$23</c:f>
              <c:numCache>
                <c:formatCode>General</c:formatCode>
                <c:ptCount val="31"/>
                <c:pt idx="0">
                  <c:v>150</c:v>
                </c:pt>
                <c:pt idx="1">
                  <c:v>150</c:v>
                </c:pt>
                <c:pt idx="2">
                  <c:v>150</c:v>
                </c:pt>
                <c:pt idx="3">
                  <c:v>150</c:v>
                </c:pt>
                <c:pt idx="4">
                  <c:v>150</c:v>
                </c:pt>
                <c:pt idx="5">
                  <c:v>150</c:v>
                </c:pt>
                <c:pt idx="6">
                  <c:v>150</c:v>
                </c:pt>
                <c:pt idx="7">
                  <c:v>150</c:v>
                </c:pt>
                <c:pt idx="8">
                  <c:v>150</c:v>
                </c:pt>
                <c:pt idx="9">
                  <c:v>150</c:v>
                </c:pt>
                <c:pt idx="10">
                  <c:v>150</c:v>
                </c:pt>
                <c:pt idx="11">
                  <c:v>150</c:v>
                </c:pt>
                <c:pt idx="12">
                  <c:v>150</c:v>
                </c:pt>
                <c:pt idx="13">
                  <c:v>150</c:v>
                </c:pt>
                <c:pt idx="14">
                  <c:v>150</c:v>
                </c:pt>
                <c:pt idx="15">
                  <c:v>150</c:v>
                </c:pt>
                <c:pt idx="16">
                  <c:v>150</c:v>
                </c:pt>
                <c:pt idx="17">
                  <c:v>150</c:v>
                </c:pt>
                <c:pt idx="18">
                  <c:v>150</c:v>
                </c:pt>
                <c:pt idx="19">
                  <c:v>150</c:v>
                </c:pt>
                <c:pt idx="20">
                  <c:v>150</c:v>
                </c:pt>
                <c:pt idx="21">
                  <c:v>150</c:v>
                </c:pt>
                <c:pt idx="22">
                  <c:v>150</c:v>
                </c:pt>
                <c:pt idx="23">
                  <c:v>150</c:v>
                </c:pt>
                <c:pt idx="24">
                  <c:v>150</c:v>
                </c:pt>
                <c:pt idx="25">
                  <c:v>150</c:v>
                </c:pt>
                <c:pt idx="26">
                  <c:v>150</c:v>
                </c:pt>
                <c:pt idx="27">
                  <c:v>150</c:v>
                </c:pt>
                <c:pt idx="28">
                  <c:v>150</c:v>
                </c:pt>
                <c:pt idx="29">
                  <c:v>150</c:v>
                </c:pt>
                <c:pt idx="30">
                  <c:v>150</c:v>
                </c:pt>
              </c:numCache>
            </c:numRef>
          </c:val>
          <c:smooth val="0"/>
          <c:extLst>
            <c:ext xmlns:c16="http://schemas.microsoft.com/office/drawing/2014/chart" uri="{C3380CC4-5D6E-409C-BE32-E72D297353CC}">
              <c16:uniqueId val="{00000001-E27E-4F8B-BF3D-7EE8515E38AC}"/>
            </c:ext>
          </c:extLst>
        </c:ser>
        <c:ser>
          <c:idx val="2"/>
          <c:order val="2"/>
          <c:tx>
            <c:strRef>
              <c:f>'Air 4 - CO half hour - Jun'!$D$25</c:f>
              <c:strCache>
                <c:ptCount val="1"/>
                <c:pt idx="0">
                  <c:v>Mean half hourly average</c:v>
                </c:pt>
              </c:strCache>
            </c:strRef>
          </c:tx>
          <c:spPr>
            <a:ln w="25400">
              <a:solidFill>
                <a:srgbClr val="FF0000"/>
              </a:solidFill>
              <a:prstDash val="solid"/>
            </a:ln>
          </c:spPr>
          <c:marker>
            <c:symbol val="none"/>
          </c:marker>
          <c:cat>
            <c:numRef>
              <c:f>'Air 4 - CO half hour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half hour - Jun'!$E$25:$AI$25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E27E-4F8B-BF3D-7EE8515E38AC}"/>
            </c:ext>
          </c:extLst>
        </c:ser>
        <c:ser>
          <c:idx val="3"/>
          <c:order val="3"/>
          <c:tx>
            <c:strRef>
              <c:f>'Air 4 - CO half hour - Jun'!$D$24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4 - CO half hour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half hour - Jun'!$E$24:$AI$24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E27E-4F8B-BF3D-7EE8515E38AC}"/>
            </c:ext>
          </c:extLst>
        </c:ser>
        <c:ser>
          <c:idx val="4"/>
          <c:order val="4"/>
          <c:tx>
            <c:strRef>
              <c:f>'Air 4 - CO half hour - Jun'!$D$26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4 - CO half hour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half hour - Jun'!$E$26:$AI$26</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E27E-4F8B-BF3D-7EE8515E38AC}"/>
            </c:ext>
          </c:extLst>
        </c:ser>
        <c:ser>
          <c:idx val="5"/>
          <c:order val="5"/>
          <c:tx>
            <c:strRef>
              <c:f>'Air 4 - CO half hour - Jun'!$D$30</c:f>
              <c:strCache>
                <c:ptCount val="1"/>
                <c:pt idx="0">
                  <c:v>Daily Average</c:v>
                </c:pt>
              </c:strCache>
            </c:strRef>
          </c:tx>
          <c:spPr>
            <a:ln w="25400">
              <a:solidFill>
                <a:srgbClr val="0000FF"/>
              </a:solidFill>
              <a:prstDash val="solid"/>
            </a:ln>
          </c:spPr>
          <c:marker>
            <c:symbol val="none"/>
          </c:marker>
          <c:cat>
            <c:numRef>
              <c:f>'Air 4 - CO half hour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4 - CO half hour - Jun'!$E$30:$AI$30</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E27E-4F8B-BF3D-7EE8515E38AC}"/>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5 - SO2 - Apr'!$D$29</c:f>
              <c:strCache>
                <c:ptCount val="1"/>
                <c:pt idx="0">
                  <c:v>Daily average ELV</c:v>
                </c:pt>
              </c:strCache>
            </c:strRef>
          </c:tx>
          <c:spPr>
            <a:ln w="12700">
              <a:solidFill>
                <a:srgbClr val="0000FF"/>
              </a:solidFill>
              <a:prstDash val="lgDash"/>
            </a:ln>
          </c:spPr>
          <c:marker>
            <c:symbol val="none"/>
          </c:marker>
          <c:cat>
            <c:numRef>
              <c:f>'Air 5 - SO2 -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SO2 - Apr'!$E$29:$AI$29</c:f>
              <c:numCache>
                <c:formatCode>General</c:formatCode>
                <c:ptCount val="31"/>
                <c:pt idx="0">
                  <c:v>60</c:v>
                </c:pt>
                <c:pt idx="1">
                  <c:v>60</c:v>
                </c:pt>
                <c:pt idx="2">
                  <c:v>60</c:v>
                </c:pt>
                <c:pt idx="3">
                  <c:v>60</c:v>
                </c:pt>
                <c:pt idx="4">
                  <c:v>60</c:v>
                </c:pt>
                <c:pt idx="5">
                  <c:v>60</c:v>
                </c:pt>
                <c:pt idx="6">
                  <c:v>60</c:v>
                </c:pt>
                <c:pt idx="7">
                  <c:v>60</c:v>
                </c:pt>
                <c:pt idx="8">
                  <c:v>60</c:v>
                </c:pt>
                <c:pt idx="9">
                  <c:v>60</c:v>
                </c:pt>
                <c:pt idx="10">
                  <c:v>60</c:v>
                </c:pt>
                <c:pt idx="11">
                  <c:v>60</c:v>
                </c:pt>
                <c:pt idx="12">
                  <c:v>60</c:v>
                </c:pt>
                <c:pt idx="13">
                  <c:v>60</c:v>
                </c:pt>
                <c:pt idx="14">
                  <c:v>60</c:v>
                </c:pt>
                <c:pt idx="15">
                  <c:v>60</c:v>
                </c:pt>
                <c:pt idx="16">
                  <c:v>60</c:v>
                </c:pt>
                <c:pt idx="17">
                  <c:v>60</c:v>
                </c:pt>
                <c:pt idx="18">
                  <c:v>60</c:v>
                </c:pt>
                <c:pt idx="19">
                  <c:v>60</c:v>
                </c:pt>
                <c:pt idx="20">
                  <c:v>60</c:v>
                </c:pt>
                <c:pt idx="21">
                  <c:v>60</c:v>
                </c:pt>
                <c:pt idx="22">
                  <c:v>60</c:v>
                </c:pt>
                <c:pt idx="23">
                  <c:v>60</c:v>
                </c:pt>
                <c:pt idx="24">
                  <c:v>60</c:v>
                </c:pt>
                <c:pt idx="25">
                  <c:v>60</c:v>
                </c:pt>
                <c:pt idx="26">
                  <c:v>60</c:v>
                </c:pt>
                <c:pt idx="27">
                  <c:v>60</c:v>
                </c:pt>
                <c:pt idx="28">
                  <c:v>60</c:v>
                </c:pt>
                <c:pt idx="29">
                  <c:v>60</c:v>
                </c:pt>
                <c:pt idx="30">
                  <c:v>60</c:v>
                </c:pt>
              </c:numCache>
            </c:numRef>
          </c:val>
          <c:smooth val="0"/>
          <c:extLst>
            <c:ext xmlns:c16="http://schemas.microsoft.com/office/drawing/2014/chart" uri="{C3380CC4-5D6E-409C-BE32-E72D297353CC}">
              <c16:uniqueId val="{00000000-427C-4440-99AA-3452E59BF806}"/>
            </c:ext>
          </c:extLst>
        </c:ser>
        <c:ser>
          <c:idx val="1"/>
          <c:order val="1"/>
          <c:tx>
            <c:strRef>
              <c:f>'Air 5 - SO2 - Apr'!$D$23</c:f>
              <c:strCache>
                <c:ptCount val="1"/>
                <c:pt idx="0">
                  <c:v>Half-Hour average ELV</c:v>
                </c:pt>
              </c:strCache>
            </c:strRef>
          </c:tx>
          <c:spPr>
            <a:ln w="12700">
              <a:solidFill>
                <a:srgbClr val="FF0000"/>
              </a:solidFill>
              <a:prstDash val="lgDash"/>
            </a:ln>
          </c:spPr>
          <c:marker>
            <c:symbol val="none"/>
          </c:marker>
          <c:cat>
            <c:numRef>
              <c:f>'Air 5 - SO2 -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SO2 - Apr'!$E$23:$AI$23</c:f>
              <c:numCache>
                <c:formatCode>General</c:formatCode>
                <c:ptCount val="31"/>
                <c:pt idx="0">
                  <c:v>300</c:v>
                </c:pt>
                <c:pt idx="1">
                  <c:v>300</c:v>
                </c:pt>
                <c:pt idx="2">
                  <c:v>300</c:v>
                </c:pt>
                <c:pt idx="3">
                  <c:v>300</c:v>
                </c:pt>
                <c:pt idx="4">
                  <c:v>300</c:v>
                </c:pt>
                <c:pt idx="5">
                  <c:v>300</c:v>
                </c:pt>
                <c:pt idx="6">
                  <c:v>300</c:v>
                </c:pt>
                <c:pt idx="7">
                  <c:v>300</c:v>
                </c:pt>
                <c:pt idx="8">
                  <c:v>300</c:v>
                </c:pt>
                <c:pt idx="9">
                  <c:v>300</c:v>
                </c:pt>
                <c:pt idx="10">
                  <c:v>300</c:v>
                </c:pt>
                <c:pt idx="11">
                  <c:v>300</c:v>
                </c:pt>
                <c:pt idx="12">
                  <c:v>300</c:v>
                </c:pt>
                <c:pt idx="13">
                  <c:v>300</c:v>
                </c:pt>
                <c:pt idx="14">
                  <c:v>300</c:v>
                </c:pt>
                <c:pt idx="15">
                  <c:v>300</c:v>
                </c:pt>
                <c:pt idx="16">
                  <c:v>300</c:v>
                </c:pt>
                <c:pt idx="17">
                  <c:v>300</c:v>
                </c:pt>
                <c:pt idx="18">
                  <c:v>300</c:v>
                </c:pt>
                <c:pt idx="19">
                  <c:v>300</c:v>
                </c:pt>
                <c:pt idx="20">
                  <c:v>300</c:v>
                </c:pt>
                <c:pt idx="21">
                  <c:v>300</c:v>
                </c:pt>
                <c:pt idx="22">
                  <c:v>300</c:v>
                </c:pt>
                <c:pt idx="23">
                  <c:v>300</c:v>
                </c:pt>
                <c:pt idx="24">
                  <c:v>300</c:v>
                </c:pt>
                <c:pt idx="25">
                  <c:v>300</c:v>
                </c:pt>
                <c:pt idx="26">
                  <c:v>300</c:v>
                </c:pt>
                <c:pt idx="27">
                  <c:v>300</c:v>
                </c:pt>
                <c:pt idx="28">
                  <c:v>300</c:v>
                </c:pt>
                <c:pt idx="29">
                  <c:v>300</c:v>
                </c:pt>
                <c:pt idx="30">
                  <c:v>300</c:v>
                </c:pt>
              </c:numCache>
            </c:numRef>
          </c:val>
          <c:smooth val="0"/>
          <c:extLst>
            <c:ext xmlns:c16="http://schemas.microsoft.com/office/drawing/2014/chart" uri="{C3380CC4-5D6E-409C-BE32-E72D297353CC}">
              <c16:uniqueId val="{00000001-427C-4440-99AA-3452E59BF806}"/>
            </c:ext>
          </c:extLst>
        </c:ser>
        <c:ser>
          <c:idx val="2"/>
          <c:order val="2"/>
          <c:tx>
            <c:strRef>
              <c:f>'Air 5 - SO2 - Apr'!$D$25</c:f>
              <c:strCache>
                <c:ptCount val="1"/>
                <c:pt idx="0">
                  <c:v>Mean half hourly average</c:v>
                </c:pt>
              </c:strCache>
            </c:strRef>
          </c:tx>
          <c:spPr>
            <a:ln w="25400">
              <a:solidFill>
                <a:srgbClr val="FF0000"/>
              </a:solidFill>
              <a:prstDash val="solid"/>
            </a:ln>
          </c:spPr>
          <c:marker>
            <c:symbol val="none"/>
          </c:marker>
          <c:cat>
            <c:numRef>
              <c:f>'Air 5 - SO2 -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SO2 - Apr'!$E$25:$AI$25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427C-4440-99AA-3452E59BF806}"/>
            </c:ext>
          </c:extLst>
        </c:ser>
        <c:ser>
          <c:idx val="3"/>
          <c:order val="3"/>
          <c:tx>
            <c:strRef>
              <c:f>'Air 5 - SO2 - Apr'!$D$24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5 - SO2 -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SO2 - Apr'!$E$24:$AI$24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427C-4440-99AA-3452E59BF806}"/>
            </c:ext>
          </c:extLst>
        </c:ser>
        <c:ser>
          <c:idx val="4"/>
          <c:order val="4"/>
          <c:tx>
            <c:strRef>
              <c:f>'Air 5 - SO2 - Apr'!$D$26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5 - SO2 -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SO2 - Apr'!$E$26:$AI$26</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427C-4440-99AA-3452E59BF806}"/>
            </c:ext>
          </c:extLst>
        </c:ser>
        <c:ser>
          <c:idx val="5"/>
          <c:order val="5"/>
          <c:tx>
            <c:strRef>
              <c:f>'Air 5 - SO2 - Apr'!$D$30</c:f>
              <c:strCache>
                <c:ptCount val="1"/>
                <c:pt idx="0">
                  <c:v>Daily Average</c:v>
                </c:pt>
              </c:strCache>
            </c:strRef>
          </c:tx>
          <c:spPr>
            <a:ln w="25400">
              <a:solidFill>
                <a:srgbClr val="0000FF"/>
              </a:solidFill>
              <a:prstDash val="solid"/>
            </a:ln>
          </c:spPr>
          <c:marker>
            <c:symbol val="none"/>
          </c:marker>
          <c:cat>
            <c:numRef>
              <c:f>'Air 5 - SO2 -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SO2 - Apr'!$E$30:$AI$30</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427C-4440-99AA-3452E59BF806}"/>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5 - SO2 - May'!$D$29</c:f>
              <c:strCache>
                <c:ptCount val="1"/>
                <c:pt idx="0">
                  <c:v>Daily average ELV</c:v>
                </c:pt>
              </c:strCache>
            </c:strRef>
          </c:tx>
          <c:spPr>
            <a:ln w="12700">
              <a:solidFill>
                <a:srgbClr val="0000FF"/>
              </a:solidFill>
              <a:prstDash val="lgDash"/>
            </a:ln>
          </c:spPr>
          <c:marker>
            <c:symbol val="none"/>
          </c:marker>
          <c:cat>
            <c:numRef>
              <c:f>'Air 5 - SO2 -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SO2 - May'!$E$29:$AI$29</c:f>
              <c:numCache>
                <c:formatCode>General</c:formatCode>
                <c:ptCount val="31"/>
                <c:pt idx="0">
                  <c:v>60</c:v>
                </c:pt>
                <c:pt idx="1">
                  <c:v>60</c:v>
                </c:pt>
                <c:pt idx="2">
                  <c:v>60</c:v>
                </c:pt>
                <c:pt idx="3">
                  <c:v>60</c:v>
                </c:pt>
                <c:pt idx="4">
                  <c:v>60</c:v>
                </c:pt>
                <c:pt idx="5">
                  <c:v>60</c:v>
                </c:pt>
                <c:pt idx="6">
                  <c:v>60</c:v>
                </c:pt>
                <c:pt idx="7">
                  <c:v>60</c:v>
                </c:pt>
                <c:pt idx="8">
                  <c:v>60</c:v>
                </c:pt>
                <c:pt idx="9">
                  <c:v>60</c:v>
                </c:pt>
                <c:pt idx="10">
                  <c:v>60</c:v>
                </c:pt>
                <c:pt idx="11">
                  <c:v>60</c:v>
                </c:pt>
                <c:pt idx="12">
                  <c:v>60</c:v>
                </c:pt>
                <c:pt idx="13">
                  <c:v>60</c:v>
                </c:pt>
                <c:pt idx="14">
                  <c:v>60</c:v>
                </c:pt>
                <c:pt idx="15">
                  <c:v>60</c:v>
                </c:pt>
                <c:pt idx="16">
                  <c:v>60</c:v>
                </c:pt>
                <c:pt idx="17">
                  <c:v>60</c:v>
                </c:pt>
                <c:pt idx="18">
                  <c:v>60</c:v>
                </c:pt>
                <c:pt idx="19">
                  <c:v>60</c:v>
                </c:pt>
                <c:pt idx="20">
                  <c:v>60</c:v>
                </c:pt>
                <c:pt idx="21">
                  <c:v>60</c:v>
                </c:pt>
                <c:pt idx="22">
                  <c:v>60</c:v>
                </c:pt>
                <c:pt idx="23">
                  <c:v>60</c:v>
                </c:pt>
                <c:pt idx="24">
                  <c:v>60</c:v>
                </c:pt>
                <c:pt idx="25">
                  <c:v>60</c:v>
                </c:pt>
                <c:pt idx="26">
                  <c:v>60</c:v>
                </c:pt>
                <c:pt idx="27">
                  <c:v>60</c:v>
                </c:pt>
                <c:pt idx="28">
                  <c:v>60</c:v>
                </c:pt>
                <c:pt idx="29">
                  <c:v>60</c:v>
                </c:pt>
                <c:pt idx="30">
                  <c:v>60</c:v>
                </c:pt>
              </c:numCache>
            </c:numRef>
          </c:val>
          <c:smooth val="0"/>
          <c:extLst>
            <c:ext xmlns:c16="http://schemas.microsoft.com/office/drawing/2014/chart" uri="{C3380CC4-5D6E-409C-BE32-E72D297353CC}">
              <c16:uniqueId val="{00000000-092F-463F-81BC-B4AEFDCE6D60}"/>
            </c:ext>
          </c:extLst>
        </c:ser>
        <c:ser>
          <c:idx val="1"/>
          <c:order val="1"/>
          <c:tx>
            <c:strRef>
              <c:f>'Air 5 - SO2 - May'!$D$23</c:f>
              <c:strCache>
                <c:ptCount val="1"/>
                <c:pt idx="0">
                  <c:v>Half-Hour average ELV</c:v>
                </c:pt>
              </c:strCache>
            </c:strRef>
          </c:tx>
          <c:spPr>
            <a:ln w="12700">
              <a:solidFill>
                <a:srgbClr val="FF0000"/>
              </a:solidFill>
              <a:prstDash val="lgDash"/>
            </a:ln>
          </c:spPr>
          <c:marker>
            <c:symbol val="none"/>
          </c:marker>
          <c:cat>
            <c:numRef>
              <c:f>'Air 5 - SO2 -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SO2 - May'!$E$23:$AI$23</c:f>
              <c:numCache>
                <c:formatCode>General</c:formatCode>
                <c:ptCount val="31"/>
                <c:pt idx="0">
                  <c:v>300</c:v>
                </c:pt>
                <c:pt idx="1">
                  <c:v>300</c:v>
                </c:pt>
                <c:pt idx="2">
                  <c:v>300</c:v>
                </c:pt>
                <c:pt idx="3">
                  <c:v>300</c:v>
                </c:pt>
                <c:pt idx="4">
                  <c:v>300</c:v>
                </c:pt>
                <c:pt idx="5">
                  <c:v>300</c:v>
                </c:pt>
                <c:pt idx="6">
                  <c:v>300</c:v>
                </c:pt>
                <c:pt idx="7">
                  <c:v>300</c:v>
                </c:pt>
                <c:pt idx="8">
                  <c:v>300</c:v>
                </c:pt>
                <c:pt idx="9">
                  <c:v>300</c:v>
                </c:pt>
                <c:pt idx="10">
                  <c:v>300</c:v>
                </c:pt>
                <c:pt idx="11">
                  <c:v>300</c:v>
                </c:pt>
                <c:pt idx="12">
                  <c:v>300</c:v>
                </c:pt>
                <c:pt idx="13">
                  <c:v>300</c:v>
                </c:pt>
                <c:pt idx="14">
                  <c:v>300</c:v>
                </c:pt>
                <c:pt idx="15">
                  <c:v>300</c:v>
                </c:pt>
                <c:pt idx="16">
                  <c:v>300</c:v>
                </c:pt>
                <c:pt idx="17">
                  <c:v>300</c:v>
                </c:pt>
                <c:pt idx="18">
                  <c:v>300</c:v>
                </c:pt>
                <c:pt idx="19">
                  <c:v>300</c:v>
                </c:pt>
                <c:pt idx="20">
                  <c:v>300</c:v>
                </c:pt>
                <c:pt idx="21">
                  <c:v>300</c:v>
                </c:pt>
                <c:pt idx="22">
                  <c:v>300</c:v>
                </c:pt>
                <c:pt idx="23">
                  <c:v>300</c:v>
                </c:pt>
                <c:pt idx="24">
                  <c:v>300</c:v>
                </c:pt>
                <c:pt idx="25">
                  <c:v>300</c:v>
                </c:pt>
                <c:pt idx="26">
                  <c:v>300</c:v>
                </c:pt>
                <c:pt idx="27">
                  <c:v>300</c:v>
                </c:pt>
                <c:pt idx="28">
                  <c:v>300</c:v>
                </c:pt>
                <c:pt idx="29">
                  <c:v>300</c:v>
                </c:pt>
                <c:pt idx="30">
                  <c:v>300</c:v>
                </c:pt>
              </c:numCache>
            </c:numRef>
          </c:val>
          <c:smooth val="0"/>
          <c:extLst>
            <c:ext xmlns:c16="http://schemas.microsoft.com/office/drawing/2014/chart" uri="{C3380CC4-5D6E-409C-BE32-E72D297353CC}">
              <c16:uniqueId val="{00000001-092F-463F-81BC-B4AEFDCE6D60}"/>
            </c:ext>
          </c:extLst>
        </c:ser>
        <c:ser>
          <c:idx val="2"/>
          <c:order val="2"/>
          <c:tx>
            <c:strRef>
              <c:f>'Air 5 - SO2 - May'!$D$25</c:f>
              <c:strCache>
                <c:ptCount val="1"/>
                <c:pt idx="0">
                  <c:v>Mean half hourly average</c:v>
                </c:pt>
              </c:strCache>
            </c:strRef>
          </c:tx>
          <c:spPr>
            <a:ln w="25400">
              <a:solidFill>
                <a:srgbClr val="FF0000"/>
              </a:solidFill>
              <a:prstDash val="solid"/>
            </a:ln>
          </c:spPr>
          <c:marker>
            <c:symbol val="none"/>
          </c:marker>
          <c:cat>
            <c:numRef>
              <c:f>'Air 5 - SO2 -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SO2 - May'!$E$25:$AI$25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092F-463F-81BC-B4AEFDCE6D60}"/>
            </c:ext>
          </c:extLst>
        </c:ser>
        <c:ser>
          <c:idx val="3"/>
          <c:order val="3"/>
          <c:tx>
            <c:strRef>
              <c:f>'Air 5 - SO2 - May'!$D$24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5 - SO2 -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SO2 - May'!$E$24:$AI$24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092F-463F-81BC-B4AEFDCE6D60}"/>
            </c:ext>
          </c:extLst>
        </c:ser>
        <c:ser>
          <c:idx val="4"/>
          <c:order val="4"/>
          <c:tx>
            <c:strRef>
              <c:f>'Air 5 - SO2 - May'!$D$26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5 - SO2 -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SO2 - May'!$E$26:$AI$26</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092F-463F-81BC-B4AEFDCE6D60}"/>
            </c:ext>
          </c:extLst>
        </c:ser>
        <c:ser>
          <c:idx val="5"/>
          <c:order val="5"/>
          <c:tx>
            <c:strRef>
              <c:f>'Air 5 - SO2 - May'!$D$30</c:f>
              <c:strCache>
                <c:ptCount val="1"/>
                <c:pt idx="0">
                  <c:v>Daily Average</c:v>
                </c:pt>
              </c:strCache>
            </c:strRef>
          </c:tx>
          <c:spPr>
            <a:ln w="25400">
              <a:solidFill>
                <a:srgbClr val="0000FF"/>
              </a:solidFill>
              <a:prstDash val="solid"/>
            </a:ln>
          </c:spPr>
          <c:marker>
            <c:symbol val="none"/>
          </c:marker>
          <c:cat>
            <c:numRef>
              <c:f>'Air 5 - SO2 -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SO2 - May'!$E$30:$AI$30</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092F-463F-81BC-B4AEFDCE6D60}"/>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5 - SO2 - Jun'!$D$29</c:f>
              <c:strCache>
                <c:ptCount val="1"/>
                <c:pt idx="0">
                  <c:v>Daily average ELV</c:v>
                </c:pt>
              </c:strCache>
            </c:strRef>
          </c:tx>
          <c:spPr>
            <a:ln w="12700">
              <a:solidFill>
                <a:srgbClr val="0000FF"/>
              </a:solidFill>
              <a:prstDash val="lgDash"/>
            </a:ln>
          </c:spPr>
          <c:marker>
            <c:symbol val="none"/>
          </c:marker>
          <c:cat>
            <c:numRef>
              <c:f>'Air 5 - SO2 -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SO2 - Jun'!$E$29:$AI$29</c:f>
              <c:numCache>
                <c:formatCode>General</c:formatCode>
                <c:ptCount val="31"/>
                <c:pt idx="0">
                  <c:v>60</c:v>
                </c:pt>
                <c:pt idx="1">
                  <c:v>60</c:v>
                </c:pt>
                <c:pt idx="2">
                  <c:v>60</c:v>
                </c:pt>
                <c:pt idx="3">
                  <c:v>60</c:v>
                </c:pt>
                <c:pt idx="4">
                  <c:v>60</c:v>
                </c:pt>
                <c:pt idx="5">
                  <c:v>60</c:v>
                </c:pt>
                <c:pt idx="6">
                  <c:v>60</c:v>
                </c:pt>
                <c:pt idx="7">
                  <c:v>60</c:v>
                </c:pt>
                <c:pt idx="8">
                  <c:v>60</c:v>
                </c:pt>
                <c:pt idx="9">
                  <c:v>60</c:v>
                </c:pt>
                <c:pt idx="10">
                  <c:v>60</c:v>
                </c:pt>
                <c:pt idx="11">
                  <c:v>60</c:v>
                </c:pt>
                <c:pt idx="12">
                  <c:v>60</c:v>
                </c:pt>
                <c:pt idx="13">
                  <c:v>60</c:v>
                </c:pt>
                <c:pt idx="14">
                  <c:v>60</c:v>
                </c:pt>
                <c:pt idx="15">
                  <c:v>60</c:v>
                </c:pt>
                <c:pt idx="16">
                  <c:v>60</c:v>
                </c:pt>
                <c:pt idx="17">
                  <c:v>60</c:v>
                </c:pt>
                <c:pt idx="18">
                  <c:v>60</c:v>
                </c:pt>
                <c:pt idx="19">
                  <c:v>60</c:v>
                </c:pt>
                <c:pt idx="20">
                  <c:v>60</c:v>
                </c:pt>
                <c:pt idx="21">
                  <c:v>60</c:v>
                </c:pt>
                <c:pt idx="22">
                  <c:v>60</c:v>
                </c:pt>
                <c:pt idx="23">
                  <c:v>60</c:v>
                </c:pt>
                <c:pt idx="24">
                  <c:v>60</c:v>
                </c:pt>
                <c:pt idx="25">
                  <c:v>60</c:v>
                </c:pt>
                <c:pt idx="26">
                  <c:v>60</c:v>
                </c:pt>
                <c:pt idx="27">
                  <c:v>60</c:v>
                </c:pt>
                <c:pt idx="28">
                  <c:v>60</c:v>
                </c:pt>
                <c:pt idx="29">
                  <c:v>60</c:v>
                </c:pt>
                <c:pt idx="30">
                  <c:v>60</c:v>
                </c:pt>
              </c:numCache>
            </c:numRef>
          </c:val>
          <c:smooth val="0"/>
          <c:extLst>
            <c:ext xmlns:c16="http://schemas.microsoft.com/office/drawing/2014/chart" uri="{C3380CC4-5D6E-409C-BE32-E72D297353CC}">
              <c16:uniqueId val="{00000000-CDBE-442E-AA11-98C11EAA599A}"/>
            </c:ext>
          </c:extLst>
        </c:ser>
        <c:ser>
          <c:idx val="1"/>
          <c:order val="1"/>
          <c:tx>
            <c:strRef>
              <c:f>'Air 5 - SO2 - Jun'!$D$23</c:f>
              <c:strCache>
                <c:ptCount val="1"/>
                <c:pt idx="0">
                  <c:v>Half-Hour average ELV</c:v>
                </c:pt>
              </c:strCache>
            </c:strRef>
          </c:tx>
          <c:spPr>
            <a:ln w="12700">
              <a:solidFill>
                <a:srgbClr val="FF0000"/>
              </a:solidFill>
              <a:prstDash val="lgDash"/>
            </a:ln>
          </c:spPr>
          <c:marker>
            <c:symbol val="none"/>
          </c:marker>
          <c:cat>
            <c:numRef>
              <c:f>'Air 5 - SO2 -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SO2 - Jun'!$E$23:$AI$23</c:f>
              <c:numCache>
                <c:formatCode>General</c:formatCode>
                <c:ptCount val="31"/>
                <c:pt idx="0">
                  <c:v>300</c:v>
                </c:pt>
                <c:pt idx="1">
                  <c:v>300</c:v>
                </c:pt>
                <c:pt idx="2">
                  <c:v>300</c:v>
                </c:pt>
                <c:pt idx="3">
                  <c:v>300</c:v>
                </c:pt>
                <c:pt idx="4">
                  <c:v>300</c:v>
                </c:pt>
                <c:pt idx="5">
                  <c:v>300</c:v>
                </c:pt>
                <c:pt idx="6">
                  <c:v>300</c:v>
                </c:pt>
                <c:pt idx="7">
                  <c:v>300</c:v>
                </c:pt>
                <c:pt idx="8">
                  <c:v>300</c:v>
                </c:pt>
                <c:pt idx="9">
                  <c:v>300</c:v>
                </c:pt>
                <c:pt idx="10">
                  <c:v>300</c:v>
                </c:pt>
                <c:pt idx="11">
                  <c:v>300</c:v>
                </c:pt>
                <c:pt idx="12">
                  <c:v>300</c:v>
                </c:pt>
                <c:pt idx="13">
                  <c:v>300</c:v>
                </c:pt>
                <c:pt idx="14">
                  <c:v>300</c:v>
                </c:pt>
                <c:pt idx="15">
                  <c:v>300</c:v>
                </c:pt>
                <c:pt idx="16">
                  <c:v>300</c:v>
                </c:pt>
                <c:pt idx="17">
                  <c:v>300</c:v>
                </c:pt>
                <c:pt idx="18">
                  <c:v>300</c:v>
                </c:pt>
                <c:pt idx="19">
                  <c:v>300</c:v>
                </c:pt>
                <c:pt idx="20">
                  <c:v>300</c:v>
                </c:pt>
                <c:pt idx="21">
                  <c:v>300</c:v>
                </c:pt>
                <c:pt idx="22">
                  <c:v>300</c:v>
                </c:pt>
                <c:pt idx="23">
                  <c:v>300</c:v>
                </c:pt>
                <c:pt idx="24">
                  <c:v>300</c:v>
                </c:pt>
                <c:pt idx="25">
                  <c:v>300</c:v>
                </c:pt>
                <c:pt idx="26">
                  <c:v>300</c:v>
                </c:pt>
                <c:pt idx="27">
                  <c:v>300</c:v>
                </c:pt>
                <c:pt idx="28">
                  <c:v>300</c:v>
                </c:pt>
                <c:pt idx="29">
                  <c:v>300</c:v>
                </c:pt>
                <c:pt idx="30">
                  <c:v>300</c:v>
                </c:pt>
              </c:numCache>
            </c:numRef>
          </c:val>
          <c:smooth val="0"/>
          <c:extLst>
            <c:ext xmlns:c16="http://schemas.microsoft.com/office/drawing/2014/chart" uri="{C3380CC4-5D6E-409C-BE32-E72D297353CC}">
              <c16:uniqueId val="{00000001-CDBE-442E-AA11-98C11EAA599A}"/>
            </c:ext>
          </c:extLst>
        </c:ser>
        <c:ser>
          <c:idx val="2"/>
          <c:order val="2"/>
          <c:tx>
            <c:strRef>
              <c:f>'Air 5 - SO2 - Jun'!$D$25</c:f>
              <c:strCache>
                <c:ptCount val="1"/>
                <c:pt idx="0">
                  <c:v>Mean half hourly average</c:v>
                </c:pt>
              </c:strCache>
            </c:strRef>
          </c:tx>
          <c:spPr>
            <a:ln w="25400">
              <a:solidFill>
                <a:srgbClr val="FF0000"/>
              </a:solidFill>
              <a:prstDash val="solid"/>
            </a:ln>
          </c:spPr>
          <c:marker>
            <c:symbol val="none"/>
          </c:marker>
          <c:cat>
            <c:numRef>
              <c:f>'Air 5 - SO2 -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SO2 - Jun'!$E$25:$AI$25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CDBE-442E-AA11-98C11EAA599A}"/>
            </c:ext>
          </c:extLst>
        </c:ser>
        <c:ser>
          <c:idx val="3"/>
          <c:order val="3"/>
          <c:tx>
            <c:strRef>
              <c:f>'Air 5 - SO2 - Jun'!$D$24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5 - SO2 -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SO2 - Jun'!$E$24:$AI$24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CDBE-442E-AA11-98C11EAA599A}"/>
            </c:ext>
          </c:extLst>
        </c:ser>
        <c:ser>
          <c:idx val="4"/>
          <c:order val="4"/>
          <c:tx>
            <c:strRef>
              <c:f>'Air 5 - SO2 - Jun'!$D$26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5 - SO2 -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SO2 - Jun'!$E$26:$AI$26</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CDBE-442E-AA11-98C11EAA599A}"/>
            </c:ext>
          </c:extLst>
        </c:ser>
        <c:ser>
          <c:idx val="5"/>
          <c:order val="5"/>
          <c:tx>
            <c:strRef>
              <c:f>'Air 5 - SO2 - Jun'!$D$30</c:f>
              <c:strCache>
                <c:ptCount val="1"/>
                <c:pt idx="0">
                  <c:v>Daily Average</c:v>
                </c:pt>
              </c:strCache>
            </c:strRef>
          </c:tx>
          <c:spPr>
            <a:ln w="25400">
              <a:solidFill>
                <a:srgbClr val="0000FF"/>
              </a:solidFill>
              <a:prstDash val="solid"/>
            </a:ln>
          </c:spPr>
          <c:marker>
            <c:symbol val="none"/>
          </c:marker>
          <c:cat>
            <c:numRef>
              <c:f>'Air 5 - SO2 -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5 - SO2 - Jun'!$E$30:$AI$30</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CDBE-442E-AA11-98C11EAA599A}"/>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6 - NOx - Apr'!$D$29</c:f>
              <c:strCache>
                <c:ptCount val="1"/>
                <c:pt idx="0">
                  <c:v>Daily average ELV</c:v>
                </c:pt>
              </c:strCache>
            </c:strRef>
          </c:tx>
          <c:spPr>
            <a:ln w="12700">
              <a:solidFill>
                <a:srgbClr val="0000FF"/>
              </a:solidFill>
              <a:prstDash val="lgDash"/>
            </a:ln>
          </c:spPr>
          <c:marker>
            <c:symbol val="none"/>
          </c:marker>
          <c:cat>
            <c:numRef>
              <c:f>'Air 6 - NOx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 - Apr'!$E$29:$AI$29</c:f>
              <c:numCache>
                <c:formatCode>General</c:formatCode>
                <c:ptCount val="31"/>
                <c:pt idx="0">
                  <c:v>225</c:v>
                </c:pt>
                <c:pt idx="1">
                  <c:v>225</c:v>
                </c:pt>
                <c:pt idx="2">
                  <c:v>225</c:v>
                </c:pt>
                <c:pt idx="3">
                  <c:v>225</c:v>
                </c:pt>
                <c:pt idx="4">
                  <c:v>225</c:v>
                </c:pt>
                <c:pt idx="5">
                  <c:v>225</c:v>
                </c:pt>
                <c:pt idx="6">
                  <c:v>225</c:v>
                </c:pt>
                <c:pt idx="7">
                  <c:v>225</c:v>
                </c:pt>
                <c:pt idx="8">
                  <c:v>225</c:v>
                </c:pt>
                <c:pt idx="9">
                  <c:v>225</c:v>
                </c:pt>
                <c:pt idx="10">
                  <c:v>225</c:v>
                </c:pt>
                <c:pt idx="11">
                  <c:v>225</c:v>
                </c:pt>
                <c:pt idx="12">
                  <c:v>225</c:v>
                </c:pt>
                <c:pt idx="13">
                  <c:v>225</c:v>
                </c:pt>
                <c:pt idx="14">
                  <c:v>225</c:v>
                </c:pt>
                <c:pt idx="15">
                  <c:v>225</c:v>
                </c:pt>
                <c:pt idx="16">
                  <c:v>225</c:v>
                </c:pt>
                <c:pt idx="17">
                  <c:v>225</c:v>
                </c:pt>
                <c:pt idx="18">
                  <c:v>225</c:v>
                </c:pt>
                <c:pt idx="19">
                  <c:v>225</c:v>
                </c:pt>
                <c:pt idx="20">
                  <c:v>225</c:v>
                </c:pt>
                <c:pt idx="21">
                  <c:v>225</c:v>
                </c:pt>
                <c:pt idx="22">
                  <c:v>225</c:v>
                </c:pt>
                <c:pt idx="23">
                  <c:v>225</c:v>
                </c:pt>
                <c:pt idx="24">
                  <c:v>225</c:v>
                </c:pt>
                <c:pt idx="25">
                  <c:v>225</c:v>
                </c:pt>
                <c:pt idx="26">
                  <c:v>225</c:v>
                </c:pt>
                <c:pt idx="27">
                  <c:v>225</c:v>
                </c:pt>
                <c:pt idx="28">
                  <c:v>225</c:v>
                </c:pt>
                <c:pt idx="29">
                  <c:v>225</c:v>
                </c:pt>
                <c:pt idx="30">
                  <c:v>225</c:v>
                </c:pt>
              </c:numCache>
            </c:numRef>
          </c:val>
          <c:smooth val="0"/>
          <c:extLst>
            <c:ext xmlns:c16="http://schemas.microsoft.com/office/drawing/2014/chart" uri="{C3380CC4-5D6E-409C-BE32-E72D297353CC}">
              <c16:uniqueId val="{00000000-5186-4B91-8F9E-04E5415DD7F9}"/>
            </c:ext>
          </c:extLst>
        </c:ser>
        <c:ser>
          <c:idx val="1"/>
          <c:order val="1"/>
          <c:tx>
            <c:strRef>
              <c:f>'Air 6 - NOx - Apr'!$D$23</c:f>
              <c:strCache>
                <c:ptCount val="1"/>
                <c:pt idx="0">
                  <c:v>Half-Hour average ELV</c:v>
                </c:pt>
              </c:strCache>
            </c:strRef>
          </c:tx>
          <c:spPr>
            <a:ln w="12700">
              <a:solidFill>
                <a:srgbClr val="FF0000"/>
              </a:solidFill>
              <a:prstDash val="lgDash"/>
            </a:ln>
          </c:spPr>
          <c:marker>
            <c:symbol val="none"/>
          </c:marker>
          <c:cat>
            <c:numRef>
              <c:f>'Air 6 - NOx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 - Apr'!$E$23:$AI$23</c:f>
              <c:numCache>
                <c:formatCode>General</c:formatCode>
                <c:ptCount val="31"/>
                <c:pt idx="0">
                  <c:v>600</c:v>
                </c:pt>
                <c:pt idx="1">
                  <c:v>600</c:v>
                </c:pt>
                <c:pt idx="2">
                  <c:v>600</c:v>
                </c:pt>
                <c:pt idx="3">
                  <c:v>600</c:v>
                </c:pt>
                <c:pt idx="4">
                  <c:v>600</c:v>
                </c:pt>
                <c:pt idx="5">
                  <c:v>600</c:v>
                </c:pt>
                <c:pt idx="6">
                  <c:v>600</c:v>
                </c:pt>
                <c:pt idx="7">
                  <c:v>600</c:v>
                </c:pt>
                <c:pt idx="8">
                  <c:v>600</c:v>
                </c:pt>
                <c:pt idx="9">
                  <c:v>600</c:v>
                </c:pt>
                <c:pt idx="10">
                  <c:v>600</c:v>
                </c:pt>
                <c:pt idx="11">
                  <c:v>600</c:v>
                </c:pt>
                <c:pt idx="12">
                  <c:v>600</c:v>
                </c:pt>
                <c:pt idx="13">
                  <c:v>600</c:v>
                </c:pt>
                <c:pt idx="14">
                  <c:v>600</c:v>
                </c:pt>
                <c:pt idx="15">
                  <c:v>600</c:v>
                </c:pt>
                <c:pt idx="16">
                  <c:v>600</c:v>
                </c:pt>
                <c:pt idx="17">
                  <c:v>600</c:v>
                </c:pt>
                <c:pt idx="18">
                  <c:v>600</c:v>
                </c:pt>
                <c:pt idx="19">
                  <c:v>600</c:v>
                </c:pt>
                <c:pt idx="20">
                  <c:v>600</c:v>
                </c:pt>
                <c:pt idx="21">
                  <c:v>600</c:v>
                </c:pt>
                <c:pt idx="22">
                  <c:v>600</c:v>
                </c:pt>
                <c:pt idx="23">
                  <c:v>600</c:v>
                </c:pt>
                <c:pt idx="24">
                  <c:v>600</c:v>
                </c:pt>
                <c:pt idx="25">
                  <c:v>600</c:v>
                </c:pt>
                <c:pt idx="26">
                  <c:v>600</c:v>
                </c:pt>
                <c:pt idx="27">
                  <c:v>600</c:v>
                </c:pt>
                <c:pt idx="28">
                  <c:v>600</c:v>
                </c:pt>
                <c:pt idx="29">
                  <c:v>600</c:v>
                </c:pt>
                <c:pt idx="30">
                  <c:v>600</c:v>
                </c:pt>
              </c:numCache>
            </c:numRef>
          </c:val>
          <c:smooth val="0"/>
          <c:extLst>
            <c:ext xmlns:c16="http://schemas.microsoft.com/office/drawing/2014/chart" uri="{C3380CC4-5D6E-409C-BE32-E72D297353CC}">
              <c16:uniqueId val="{00000001-5186-4B91-8F9E-04E5415DD7F9}"/>
            </c:ext>
          </c:extLst>
        </c:ser>
        <c:ser>
          <c:idx val="2"/>
          <c:order val="2"/>
          <c:tx>
            <c:strRef>
              <c:f>'Air 6 - NOx - Apr'!$D$25</c:f>
              <c:strCache>
                <c:ptCount val="1"/>
                <c:pt idx="0">
                  <c:v>Mean half hourly average</c:v>
                </c:pt>
              </c:strCache>
            </c:strRef>
          </c:tx>
          <c:spPr>
            <a:ln w="25400">
              <a:solidFill>
                <a:srgbClr val="FF0000"/>
              </a:solidFill>
              <a:prstDash val="solid"/>
            </a:ln>
          </c:spPr>
          <c:marker>
            <c:symbol val="none"/>
          </c:marker>
          <c:cat>
            <c:numRef>
              <c:f>'Air 6 - NOx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 - Apr'!$E$25:$AI$25</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5186-4B91-8F9E-04E5415DD7F9}"/>
            </c:ext>
          </c:extLst>
        </c:ser>
        <c:ser>
          <c:idx val="3"/>
          <c:order val="3"/>
          <c:tx>
            <c:strRef>
              <c:f>'Air 6 - NOx - Apr'!$D$24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6 - NOx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 - Apr'!$E$24:$AI$24</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5186-4B91-8F9E-04E5415DD7F9}"/>
            </c:ext>
          </c:extLst>
        </c:ser>
        <c:ser>
          <c:idx val="4"/>
          <c:order val="4"/>
          <c:tx>
            <c:strRef>
              <c:f>'Air 6 - NOx - Apr'!$D$26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6 - NOx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 - Apr'!$E$26:$AI$26</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5186-4B91-8F9E-04E5415DD7F9}"/>
            </c:ext>
          </c:extLst>
        </c:ser>
        <c:ser>
          <c:idx val="5"/>
          <c:order val="5"/>
          <c:tx>
            <c:strRef>
              <c:f>'Air 6 - NOx - Apr'!$D$30</c:f>
              <c:strCache>
                <c:ptCount val="1"/>
                <c:pt idx="0">
                  <c:v>Daily Average</c:v>
                </c:pt>
              </c:strCache>
            </c:strRef>
          </c:tx>
          <c:spPr>
            <a:ln w="25400">
              <a:solidFill>
                <a:srgbClr val="0000FF"/>
              </a:solidFill>
              <a:prstDash val="solid"/>
            </a:ln>
          </c:spPr>
          <c:marker>
            <c:symbol val="none"/>
          </c:marker>
          <c:cat>
            <c:numRef>
              <c:f>'Air 6 - NOx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 - Apr'!$E$30:$AI$30</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5186-4B91-8F9E-04E5415DD7F9}"/>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6 - NOx - May'!$D$29</c:f>
              <c:strCache>
                <c:ptCount val="1"/>
                <c:pt idx="0">
                  <c:v>Daily average ELV</c:v>
                </c:pt>
              </c:strCache>
            </c:strRef>
          </c:tx>
          <c:spPr>
            <a:ln w="12700">
              <a:solidFill>
                <a:srgbClr val="0000FF"/>
              </a:solidFill>
              <a:prstDash val="lgDash"/>
            </a:ln>
          </c:spPr>
          <c:marker>
            <c:symbol val="none"/>
          </c:marker>
          <c:cat>
            <c:numRef>
              <c:f>'Air 6 - NOx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 - May'!$E$29:$AI$29</c:f>
              <c:numCache>
                <c:formatCode>General</c:formatCode>
                <c:ptCount val="31"/>
                <c:pt idx="0">
                  <c:v>225</c:v>
                </c:pt>
                <c:pt idx="1">
                  <c:v>225</c:v>
                </c:pt>
                <c:pt idx="2">
                  <c:v>225</c:v>
                </c:pt>
                <c:pt idx="3">
                  <c:v>225</c:v>
                </c:pt>
                <c:pt idx="4">
                  <c:v>225</c:v>
                </c:pt>
                <c:pt idx="5">
                  <c:v>225</c:v>
                </c:pt>
                <c:pt idx="6">
                  <c:v>225</c:v>
                </c:pt>
                <c:pt idx="7">
                  <c:v>225</c:v>
                </c:pt>
                <c:pt idx="8">
                  <c:v>225</c:v>
                </c:pt>
                <c:pt idx="9">
                  <c:v>225</c:v>
                </c:pt>
                <c:pt idx="10">
                  <c:v>225</c:v>
                </c:pt>
                <c:pt idx="11">
                  <c:v>225</c:v>
                </c:pt>
                <c:pt idx="12">
                  <c:v>225</c:v>
                </c:pt>
                <c:pt idx="13">
                  <c:v>225</c:v>
                </c:pt>
                <c:pt idx="14">
                  <c:v>225</c:v>
                </c:pt>
                <c:pt idx="15">
                  <c:v>225</c:v>
                </c:pt>
                <c:pt idx="16">
                  <c:v>225</c:v>
                </c:pt>
                <c:pt idx="17">
                  <c:v>225</c:v>
                </c:pt>
                <c:pt idx="18">
                  <c:v>225</c:v>
                </c:pt>
                <c:pt idx="19">
                  <c:v>225</c:v>
                </c:pt>
                <c:pt idx="20">
                  <c:v>225</c:v>
                </c:pt>
                <c:pt idx="21">
                  <c:v>225</c:v>
                </c:pt>
                <c:pt idx="22">
                  <c:v>225</c:v>
                </c:pt>
                <c:pt idx="23">
                  <c:v>225</c:v>
                </c:pt>
                <c:pt idx="24">
                  <c:v>225</c:v>
                </c:pt>
                <c:pt idx="25">
                  <c:v>225</c:v>
                </c:pt>
                <c:pt idx="26">
                  <c:v>225</c:v>
                </c:pt>
                <c:pt idx="27">
                  <c:v>225</c:v>
                </c:pt>
                <c:pt idx="28">
                  <c:v>225</c:v>
                </c:pt>
                <c:pt idx="29">
                  <c:v>225</c:v>
                </c:pt>
                <c:pt idx="30">
                  <c:v>225</c:v>
                </c:pt>
              </c:numCache>
            </c:numRef>
          </c:val>
          <c:smooth val="0"/>
          <c:extLst>
            <c:ext xmlns:c16="http://schemas.microsoft.com/office/drawing/2014/chart" uri="{C3380CC4-5D6E-409C-BE32-E72D297353CC}">
              <c16:uniqueId val="{00000000-AD7A-48CC-A077-85C09F707E3C}"/>
            </c:ext>
          </c:extLst>
        </c:ser>
        <c:ser>
          <c:idx val="1"/>
          <c:order val="1"/>
          <c:tx>
            <c:strRef>
              <c:f>'Air 6 - NOx - May'!$D$23</c:f>
              <c:strCache>
                <c:ptCount val="1"/>
                <c:pt idx="0">
                  <c:v>Half-Hour average ELV</c:v>
                </c:pt>
              </c:strCache>
            </c:strRef>
          </c:tx>
          <c:spPr>
            <a:ln w="12700">
              <a:solidFill>
                <a:srgbClr val="FF0000"/>
              </a:solidFill>
              <a:prstDash val="lgDash"/>
            </a:ln>
          </c:spPr>
          <c:marker>
            <c:symbol val="none"/>
          </c:marker>
          <c:cat>
            <c:numRef>
              <c:f>'Air 6 - NOx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 - May'!$E$23:$AI$23</c:f>
              <c:numCache>
                <c:formatCode>General</c:formatCode>
                <c:ptCount val="31"/>
                <c:pt idx="0">
                  <c:v>600</c:v>
                </c:pt>
                <c:pt idx="1">
                  <c:v>600</c:v>
                </c:pt>
                <c:pt idx="2">
                  <c:v>600</c:v>
                </c:pt>
                <c:pt idx="3">
                  <c:v>600</c:v>
                </c:pt>
                <c:pt idx="4">
                  <c:v>600</c:v>
                </c:pt>
                <c:pt idx="5">
                  <c:v>600</c:v>
                </c:pt>
                <c:pt idx="6">
                  <c:v>600</c:v>
                </c:pt>
                <c:pt idx="7">
                  <c:v>600</c:v>
                </c:pt>
                <c:pt idx="8">
                  <c:v>600</c:v>
                </c:pt>
                <c:pt idx="9">
                  <c:v>600</c:v>
                </c:pt>
                <c:pt idx="10">
                  <c:v>600</c:v>
                </c:pt>
                <c:pt idx="11">
                  <c:v>600</c:v>
                </c:pt>
                <c:pt idx="12">
                  <c:v>600</c:v>
                </c:pt>
                <c:pt idx="13">
                  <c:v>600</c:v>
                </c:pt>
                <c:pt idx="14">
                  <c:v>600</c:v>
                </c:pt>
                <c:pt idx="15">
                  <c:v>600</c:v>
                </c:pt>
                <c:pt idx="16">
                  <c:v>600</c:v>
                </c:pt>
                <c:pt idx="17">
                  <c:v>600</c:v>
                </c:pt>
                <c:pt idx="18">
                  <c:v>600</c:v>
                </c:pt>
                <c:pt idx="19">
                  <c:v>600</c:v>
                </c:pt>
                <c:pt idx="20">
                  <c:v>600</c:v>
                </c:pt>
                <c:pt idx="21">
                  <c:v>600</c:v>
                </c:pt>
                <c:pt idx="22">
                  <c:v>600</c:v>
                </c:pt>
                <c:pt idx="23">
                  <c:v>600</c:v>
                </c:pt>
                <c:pt idx="24">
                  <c:v>600</c:v>
                </c:pt>
                <c:pt idx="25">
                  <c:v>600</c:v>
                </c:pt>
                <c:pt idx="26">
                  <c:v>600</c:v>
                </c:pt>
                <c:pt idx="27">
                  <c:v>600</c:v>
                </c:pt>
                <c:pt idx="28">
                  <c:v>600</c:v>
                </c:pt>
                <c:pt idx="29">
                  <c:v>600</c:v>
                </c:pt>
                <c:pt idx="30">
                  <c:v>600</c:v>
                </c:pt>
              </c:numCache>
            </c:numRef>
          </c:val>
          <c:smooth val="0"/>
          <c:extLst>
            <c:ext xmlns:c16="http://schemas.microsoft.com/office/drawing/2014/chart" uri="{C3380CC4-5D6E-409C-BE32-E72D297353CC}">
              <c16:uniqueId val="{00000001-AD7A-48CC-A077-85C09F707E3C}"/>
            </c:ext>
          </c:extLst>
        </c:ser>
        <c:ser>
          <c:idx val="2"/>
          <c:order val="2"/>
          <c:tx>
            <c:strRef>
              <c:f>'Air 6 - NOx - May'!$D$25</c:f>
              <c:strCache>
                <c:ptCount val="1"/>
                <c:pt idx="0">
                  <c:v>Mean half hourly average</c:v>
                </c:pt>
              </c:strCache>
            </c:strRef>
          </c:tx>
          <c:spPr>
            <a:ln w="25400">
              <a:solidFill>
                <a:srgbClr val="FF0000"/>
              </a:solidFill>
              <a:prstDash val="solid"/>
            </a:ln>
          </c:spPr>
          <c:marker>
            <c:symbol val="none"/>
          </c:marker>
          <c:cat>
            <c:numRef>
              <c:f>'Air 6 - NOx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 - May'!$E$25:$AI$25</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AD7A-48CC-A077-85C09F707E3C}"/>
            </c:ext>
          </c:extLst>
        </c:ser>
        <c:ser>
          <c:idx val="3"/>
          <c:order val="3"/>
          <c:tx>
            <c:strRef>
              <c:f>'Air 6 - NOx - May'!$D$24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6 - NOx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 - May'!$E$24:$AI$24</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AD7A-48CC-A077-85C09F707E3C}"/>
            </c:ext>
          </c:extLst>
        </c:ser>
        <c:ser>
          <c:idx val="4"/>
          <c:order val="4"/>
          <c:tx>
            <c:strRef>
              <c:f>'Air 6 - NOx - May'!$D$26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6 - NOx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 - May'!$E$26:$AI$26</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AD7A-48CC-A077-85C09F707E3C}"/>
            </c:ext>
          </c:extLst>
        </c:ser>
        <c:ser>
          <c:idx val="5"/>
          <c:order val="5"/>
          <c:tx>
            <c:strRef>
              <c:f>'Air 6 - NOx - May'!$D$30</c:f>
              <c:strCache>
                <c:ptCount val="1"/>
                <c:pt idx="0">
                  <c:v>Daily Average</c:v>
                </c:pt>
              </c:strCache>
            </c:strRef>
          </c:tx>
          <c:spPr>
            <a:ln w="25400">
              <a:solidFill>
                <a:srgbClr val="0000FF"/>
              </a:solidFill>
              <a:prstDash val="solid"/>
            </a:ln>
          </c:spPr>
          <c:marker>
            <c:symbol val="none"/>
          </c:marker>
          <c:cat>
            <c:numRef>
              <c:f>'Air 6 - NOx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 - May'!$E$30:$AI$30</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AD7A-48CC-A077-85C09F707E3C}"/>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6 - NOx -Jun'!$D$29</c:f>
              <c:strCache>
                <c:ptCount val="1"/>
                <c:pt idx="0">
                  <c:v>Daily average ELV</c:v>
                </c:pt>
              </c:strCache>
            </c:strRef>
          </c:tx>
          <c:spPr>
            <a:ln w="12700">
              <a:solidFill>
                <a:srgbClr val="0000FF"/>
              </a:solidFill>
              <a:prstDash val="lgDash"/>
            </a:ln>
          </c:spPr>
          <c:marker>
            <c:symbol val="none"/>
          </c:marker>
          <c:cat>
            <c:numRef>
              <c:f>'Air 6 - NOx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 -Jun'!$E$29:$AI$29</c:f>
              <c:numCache>
                <c:formatCode>General</c:formatCode>
                <c:ptCount val="31"/>
                <c:pt idx="0">
                  <c:v>225</c:v>
                </c:pt>
                <c:pt idx="1">
                  <c:v>225</c:v>
                </c:pt>
                <c:pt idx="2">
                  <c:v>225</c:v>
                </c:pt>
                <c:pt idx="3">
                  <c:v>225</c:v>
                </c:pt>
                <c:pt idx="4">
                  <c:v>225</c:v>
                </c:pt>
                <c:pt idx="5">
                  <c:v>225</c:v>
                </c:pt>
                <c:pt idx="6">
                  <c:v>225</c:v>
                </c:pt>
                <c:pt idx="7">
                  <c:v>225</c:v>
                </c:pt>
                <c:pt idx="8">
                  <c:v>225</c:v>
                </c:pt>
                <c:pt idx="9">
                  <c:v>225</c:v>
                </c:pt>
                <c:pt idx="10">
                  <c:v>225</c:v>
                </c:pt>
                <c:pt idx="11">
                  <c:v>225</c:v>
                </c:pt>
                <c:pt idx="12">
                  <c:v>225</c:v>
                </c:pt>
                <c:pt idx="13">
                  <c:v>225</c:v>
                </c:pt>
                <c:pt idx="14">
                  <c:v>225</c:v>
                </c:pt>
                <c:pt idx="15">
                  <c:v>225</c:v>
                </c:pt>
                <c:pt idx="16">
                  <c:v>225</c:v>
                </c:pt>
                <c:pt idx="17">
                  <c:v>225</c:v>
                </c:pt>
                <c:pt idx="18">
                  <c:v>225</c:v>
                </c:pt>
                <c:pt idx="19">
                  <c:v>225</c:v>
                </c:pt>
                <c:pt idx="20">
                  <c:v>225</c:v>
                </c:pt>
                <c:pt idx="21">
                  <c:v>225</c:v>
                </c:pt>
                <c:pt idx="22">
                  <c:v>225</c:v>
                </c:pt>
                <c:pt idx="23">
                  <c:v>225</c:v>
                </c:pt>
                <c:pt idx="24">
                  <c:v>225</c:v>
                </c:pt>
                <c:pt idx="25">
                  <c:v>225</c:v>
                </c:pt>
                <c:pt idx="26">
                  <c:v>225</c:v>
                </c:pt>
                <c:pt idx="27">
                  <c:v>225</c:v>
                </c:pt>
                <c:pt idx="28">
                  <c:v>225</c:v>
                </c:pt>
                <c:pt idx="29">
                  <c:v>225</c:v>
                </c:pt>
                <c:pt idx="30">
                  <c:v>225</c:v>
                </c:pt>
              </c:numCache>
            </c:numRef>
          </c:val>
          <c:smooth val="0"/>
          <c:extLst>
            <c:ext xmlns:c16="http://schemas.microsoft.com/office/drawing/2014/chart" uri="{C3380CC4-5D6E-409C-BE32-E72D297353CC}">
              <c16:uniqueId val="{00000000-E2C7-49E3-B470-D0E87BB81BB8}"/>
            </c:ext>
          </c:extLst>
        </c:ser>
        <c:ser>
          <c:idx val="1"/>
          <c:order val="1"/>
          <c:tx>
            <c:strRef>
              <c:f>'Air 6 - NOx -Jun'!$D$23</c:f>
              <c:strCache>
                <c:ptCount val="1"/>
                <c:pt idx="0">
                  <c:v>Half-Hour average ELV</c:v>
                </c:pt>
              </c:strCache>
            </c:strRef>
          </c:tx>
          <c:spPr>
            <a:ln w="12700">
              <a:solidFill>
                <a:srgbClr val="FF0000"/>
              </a:solidFill>
              <a:prstDash val="lgDash"/>
            </a:ln>
          </c:spPr>
          <c:marker>
            <c:symbol val="none"/>
          </c:marker>
          <c:cat>
            <c:numRef>
              <c:f>'Air 6 - NOx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 -Jun'!$E$23:$AI$23</c:f>
              <c:numCache>
                <c:formatCode>General</c:formatCode>
                <c:ptCount val="31"/>
                <c:pt idx="0">
                  <c:v>600</c:v>
                </c:pt>
                <c:pt idx="1">
                  <c:v>600</c:v>
                </c:pt>
                <c:pt idx="2">
                  <c:v>600</c:v>
                </c:pt>
                <c:pt idx="3">
                  <c:v>600</c:v>
                </c:pt>
                <c:pt idx="4">
                  <c:v>600</c:v>
                </c:pt>
                <c:pt idx="5">
                  <c:v>600</c:v>
                </c:pt>
                <c:pt idx="6">
                  <c:v>600</c:v>
                </c:pt>
                <c:pt idx="7">
                  <c:v>600</c:v>
                </c:pt>
                <c:pt idx="8">
                  <c:v>600</c:v>
                </c:pt>
                <c:pt idx="9">
                  <c:v>600</c:v>
                </c:pt>
                <c:pt idx="10">
                  <c:v>600</c:v>
                </c:pt>
                <c:pt idx="11">
                  <c:v>600</c:v>
                </c:pt>
                <c:pt idx="12">
                  <c:v>600</c:v>
                </c:pt>
                <c:pt idx="13">
                  <c:v>600</c:v>
                </c:pt>
                <c:pt idx="14">
                  <c:v>600</c:v>
                </c:pt>
                <c:pt idx="15">
                  <c:v>600</c:v>
                </c:pt>
                <c:pt idx="16">
                  <c:v>600</c:v>
                </c:pt>
                <c:pt idx="17">
                  <c:v>600</c:v>
                </c:pt>
                <c:pt idx="18">
                  <c:v>600</c:v>
                </c:pt>
                <c:pt idx="19">
                  <c:v>600</c:v>
                </c:pt>
                <c:pt idx="20">
                  <c:v>600</c:v>
                </c:pt>
                <c:pt idx="21">
                  <c:v>600</c:v>
                </c:pt>
                <c:pt idx="22">
                  <c:v>600</c:v>
                </c:pt>
                <c:pt idx="23">
                  <c:v>600</c:v>
                </c:pt>
                <c:pt idx="24">
                  <c:v>600</c:v>
                </c:pt>
                <c:pt idx="25">
                  <c:v>600</c:v>
                </c:pt>
                <c:pt idx="26">
                  <c:v>600</c:v>
                </c:pt>
                <c:pt idx="27">
                  <c:v>600</c:v>
                </c:pt>
                <c:pt idx="28">
                  <c:v>600</c:v>
                </c:pt>
                <c:pt idx="29">
                  <c:v>600</c:v>
                </c:pt>
                <c:pt idx="30">
                  <c:v>600</c:v>
                </c:pt>
              </c:numCache>
            </c:numRef>
          </c:val>
          <c:smooth val="0"/>
          <c:extLst>
            <c:ext xmlns:c16="http://schemas.microsoft.com/office/drawing/2014/chart" uri="{C3380CC4-5D6E-409C-BE32-E72D297353CC}">
              <c16:uniqueId val="{00000001-E2C7-49E3-B470-D0E87BB81BB8}"/>
            </c:ext>
          </c:extLst>
        </c:ser>
        <c:ser>
          <c:idx val="2"/>
          <c:order val="2"/>
          <c:tx>
            <c:strRef>
              <c:f>'Air 6 - NOx -Jun'!$D$25</c:f>
              <c:strCache>
                <c:ptCount val="1"/>
                <c:pt idx="0">
                  <c:v>Mean half hourly average</c:v>
                </c:pt>
              </c:strCache>
            </c:strRef>
          </c:tx>
          <c:spPr>
            <a:ln w="25400">
              <a:solidFill>
                <a:srgbClr val="FF0000"/>
              </a:solidFill>
              <a:prstDash val="solid"/>
            </a:ln>
          </c:spPr>
          <c:marker>
            <c:symbol val="none"/>
          </c:marker>
          <c:cat>
            <c:numRef>
              <c:f>'Air 6 - NOx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 -Jun'!$E$25:$AI$25</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E2C7-49E3-B470-D0E87BB81BB8}"/>
            </c:ext>
          </c:extLst>
        </c:ser>
        <c:ser>
          <c:idx val="3"/>
          <c:order val="3"/>
          <c:tx>
            <c:strRef>
              <c:f>'Air 6 - NOx -Jun'!$D$24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6 - NOx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 -Jun'!$E$24:$AI$24</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E2C7-49E3-B470-D0E87BB81BB8}"/>
            </c:ext>
          </c:extLst>
        </c:ser>
        <c:ser>
          <c:idx val="4"/>
          <c:order val="4"/>
          <c:tx>
            <c:strRef>
              <c:f>'Air 6 - NOx -Jun'!$D$26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6 - NOx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 -Jun'!$E$26:$AI$26</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E2C7-49E3-B470-D0E87BB81BB8}"/>
            </c:ext>
          </c:extLst>
        </c:ser>
        <c:ser>
          <c:idx val="5"/>
          <c:order val="5"/>
          <c:tx>
            <c:strRef>
              <c:f>'Air 6 - NOx -Jun'!$D$30</c:f>
              <c:strCache>
                <c:ptCount val="1"/>
                <c:pt idx="0">
                  <c:v>Daily Average</c:v>
                </c:pt>
              </c:strCache>
            </c:strRef>
          </c:tx>
          <c:spPr>
            <a:ln w="25400">
              <a:solidFill>
                <a:srgbClr val="0000FF"/>
              </a:solidFill>
              <a:prstDash val="solid"/>
            </a:ln>
          </c:spPr>
          <c:marker>
            <c:symbol val="none"/>
          </c:marker>
          <c:cat>
            <c:numRef>
              <c:f>'Air 6 - NOx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6 - NOx -Jun'!$E$30:$AI$30</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E2C7-49E3-B470-D0E87BB81BB8}"/>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7 -  NH3 - Apr'!$D$27</c:f>
              <c:strCache>
                <c:ptCount val="1"/>
                <c:pt idx="0">
                  <c:v>Daily average ELV</c:v>
                </c:pt>
              </c:strCache>
            </c:strRef>
          </c:tx>
          <c:spPr>
            <a:ln w="12700">
              <a:solidFill>
                <a:srgbClr val="0000FF"/>
              </a:solidFill>
              <a:prstDash val="lgDash"/>
            </a:ln>
          </c:spPr>
          <c:marker>
            <c:symbol val="none"/>
          </c:marker>
          <c:cat>
            <c:numRef>
              <c:f>'Air 7 -  NH3 -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7 -  NH3 - Apr'!$E$27:$AI$27</c:f>
              <c:numCache>
                <c:formatCode>General</c:formatCode>
                <c:ptCount val="31"/>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pt idx="25">
                  <c:v>5</c:v>
                </c:pt>
                <c:pt idx="26">
                  <c:v>5</c:v>
                </c:pt>
                <c:pt idx="27">
                  <c:v>5</c:v>
                </c:pt>
                <c:pt idx="28">
                  <c:v>5</c:v>
                </c:pt>
                <c:pt idx="29">
                  <c:v>5</c:v>
                </c:pt>
                <c:pt idx="30">
                  <c:v>5</c:v>
                </c:pt>
              </c:numCache>
            </c:numRef>
          </c:val>
          <c:smooth val="0"/>
          <c:extLst>
            <c:ext xmlns:c16="http://schemas.microsoft.com/office/drawing/2014/chart" uri="{C3380CC4-5D6E-409C-BE32-E72D297353CC}">
              <c16:uniqueId val="{00000000-92D6-49F6-B676-B36702501552}"/>
            </c:ext>
          </c:extLst>
        </c:ser>
        <c:ser>
          <c:idx val="2"/>
          <c:order val="1"/>
          <c:tx>
            <c:strRef>
              <c:f>'Air 7 -  NH3 - Apr'!$D$24</c:f>
              <c:strCache>
                <c:ptCount val="1"/>
                <c:pt idx="0">
                  <c:v>Mean half hourly average</c:v>
                </c:pt>
              </c:strCache>
            </c:strRef>
          </c:tx>
          <c:spPr>
            <a:ln w="25400">
              <a:solidFill>
                <a:srgbClr val="FF0000"/>
              </a:solidFill>
              <a:prstDash val="solid"/>
            </a:ln>
          </c:spPr>
          <c:marker>
            <c:symbol val="none"/>
          </c:marker>
          <c:cat>
            <c:numRef>
              <c:f>'Air 7 -  NH3 -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7 -  NH3 - Apr'!$E$24:$AI$24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92D6-49F6-B676-B36702501552}"/>
            </c:ext>
          </c:extLst>
        </c:ser>
        <c:ser>
          <c:idx val="3"/>
          <c:order val="2"/>
          <c:tx>
            <c:strRef>
              <c:f>'Air 7 -  NH3 - Apr'!$D$23</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7 -  NH3 -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7 -  NH3 - Apr'!$E$23:$AI$23</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92D6-49F6-B676-B36702501552}"/>
            </c:ext>
          </c:extLst>
        </c:ser>
        <c:ser>
          <c:idx val="4"/>
          <c:order val="3"/>
          <c:tx>
            <c:strRef>
              <c:f>'Air 7 -  NH3 - Apr'!$D$25</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7 -  NH3 -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7 -  NH3 - Apr'!$E$25:$AI$25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92D6-49F6-B676-B36702501552}"/>
            </c:ext>
          </c:extLst>
        </c:ser>
        <c:ser>
          <c:idx val="5"/>
          <c:order val="4"/>
          <c:tx>
            <c:strRef>
              <c:f>'Air 7 -  NH3 - Apr'!$D$28</c:f>
              <c:strCache>
                <c:ptCount val="1"/>
                <c:pt idx="0">
                  <c:v>Daily Average</c:v>
                </c:pt>
              </c:strCache>
            </c:strRef>
          </c:tx>
          <c:spPr>
            <a:ln w="25400">
              <a:solidFill>
                <a:srgbClr val="0000FF"/>
              </a:solidFill>
              <a:prstDash val="solid"/>
            </a:ln>
          </c:spPr>
          <c:marker>
            <c:symbol val="none"/>
          </c:marker>
          <c:cat>
            <c:numRef>
              <c:f>'Air 7 -  NH3 -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7 -  NH3 - Apr'!$E$28:$AI$28</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92D6-49F6-B676-B36702501552}"/>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7 -  NH3 - May'!$D$27</c:f>
              <c:strCache>
                <c:ptCount val="1"/>
                <c:pt idx="0">
                  <c:v>Daily average ELV</c:v>
                </c:pt>
              </c:strCache>
            </c:strRef>
          </c:tx>
          <c:spPr>
            <a:ln w="12700">
              <a:solidFill>
                <a:srgbClr val="0000FF"/>
              </a:solidFill>
              <a:prstDash val="lgDash"/>
            </a:ln>
          </c:spPr>
          <c:marker>
            <c:symbol val="none"/>
          </c:marker>
          <c:cat>
            <c:numRef>
              <c:f>'Air 7 -  NH3 -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7 -  NH3 - May'!$E$27:$AI$27</c:f>
              <c:numCache>
                <c:formatCode>General</c:formatCode>
                <c:ptCount val="31"/>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pt idx="25">
                  <c:v>5</c:v>
                </c:pt>
                <c:pt idx="26">
                  <c:v>5</c:v>
                </c:pt>
                <c:pt idx="27">
                  <c:v>5</c:v>
                </c:pt>
                <c:pt idx="28">
                  <c:v>5</c:v>
                </c:pt>
                <c:pt idx="29">
                  <c:v>5</c:v>
                </c:pt>
                <c:pt idx="30">
                  <c:v>5</c:v>
                </c:pt>
              </c:numCache>
            </c:numRef>
          </c:val>
          <c:smooth val="0"/>
          <c:extLst>
            <c:ext xmlns:c16="http://schemas.microsoft.com/office/drawing/2014/chart" uri="{C3380CC4-5D6E-409C-BE32-E72D297353CC}">
              <c16:uniqueId val="{00000000-A44E-4EC6-B3AE-F2343423E77C}"/>
            </c:ext>
          </c:extLst>
        </c:ser>
        <c:ser>
          <c:idx val="2"/>
          <c:order val="1"/>
          <c:tx>
            <c:strRef>
              <c:f>'Air 7 -  NH3 - May'!$D$24</c:f>
              <c:strCache>
                <c:ptCount val="1"/>
                <c:pt idx="0">
                  <c:v>Mean half hourly average</c:v>
                </c:pt>
              </c:strCache>
            </c:strRef>
          </c:tx>
          <c:spPr>
            <a:ln w="25400">
              <a:solidFill>
                <a:srgbClr val="FF0000"/>
              </a:solidFill>
              <a:prstDash val="solid"/>
            </a:ln>
          </c:spPr>
          <c:marker>
            <c:symbol val="none"/>
          </c:marker>
          <c:cat>
            <c:numRef>
              <c:f>'Air 7 -  NH3 -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7 -  NH3 - May'!$E$24:$AI$24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1-A44E-4EC6-B3AE-F2343423E77C}"/>
            </c:ext>
          </c:extLst>
        </c:ser>
        <c:ser>
          <c:idx val="3"/>
          <c:order val="2"/>
          <c:tx>
            <c:strRef>
              <c:f>'Air 7 -  NH3 - May'!$D$23</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7 -  NH3 -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7 -  NH3 - May'!$E$23:$AI$23</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A44E-4EC6-B3AE-F2343423E77C}"/>
            </c:ext>
          </c:extLst>
        </c:ser>
        <c:ser>
          <c:idx val="4"/>
          <c:order val="3"/>
          <c:tx>
            <c:strRef>
              <c:f>'Air 7 -  NH3 - May'!$D$25</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7 -  NH3 -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7 -  NH3 - May'!$E$25:$AI$25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A44E-4EC6-B3AE-F2343423E77C}"/>
            </c:ext>
          </c:extLst>
        </c:ser>
        <c:ser>
          <c:idx val="5"/>
          <c:order val="4"/>
          <c:tx>
            <c:strRef>
              <c:f>'Air 7 -  NH3 - May'!$D$28</c:f>
              <c:strCache>
                <c:ptCount val="1"/>
                <c:pt idx="0">
                  <c:v>Daily Average</c:v>
                </c:pt>
              </c:strCache>
            </c:strRef>
          </c:tx>
          <c:spPr>
            <a:ln w="25400">
              <a:solidFill>
                <a:srgbClr val="0000FF"/>
              </a:solidFill>
              <a:prstDash val="solid"/>
            </a:ln>
          </c:spPr>
          <c:marker>
            <c:symbol val="none"/>
          </c:marker>
          <c:cat>
            <c:numRef>
              <c:f>'Air 7 -  NH3 -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7 -  NH3 - May'!$E$28:$AI$28</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4-A44E-4EC6-B3AE-F2343423E77C}"/>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7 -  NH3 - Jun'!$D$27</c:f>
              <c:strCache>
                <c:ptCount val="1"/>
                <c:pt idx="0">
                  <c:v>Daily average ELV</c:v>
                </c:pt>
              </c:strCache>
            </c:strRef>
          </c:tx>
          <c:spPr>
            <a:ln w="12700">
              <a:solidFill>
                <a:srgbClr val="0000FF"/>
              </a:solidFill>
              <a:prstDash val="lgDash"/>
            </a:ln>
          </c:spPr>
          <c:marker>
            <c:symbol val="none"/>
          </c:marker>
          <c:cat>
            <c:numRef>
              <c:f>'Air 7 -  NH3 -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7 -  NH3 - Jun'!$E$27:$AI$27</c:f>
              <c:numCache>
                <c:formatCode>General</c:formatCode>
                <c:ptCount val="31"/>
                <c:pt idx="0">
                  <c:v>5</c:v>
                </c:pt>
                <c:pt idx="1">
                  <c:v>5</c:v>
                </c:pt>
                <c:pt idx="2">
                  <c:v>5</c:v>
                </c:pt>
                <c:pt idx="3">
                  <c:v>5</c:v>
                </c:pt>
                <c:pt idx="4">
                  <c:v>5</c:v>
                </c:pt>
                <c:pt idx="5">
                  <c:v>5</c:v>
                </c:pt>
                <c:pt idx="6">
                  <c:v>5</c:v>
                </c:pt>
                <c:pt idx="7">
                  <c:v>5</c:v>
                </c:pt>
                <c:pt idx="8">
                  <c:v>5</c:v>
                </c:pt>
                <c:pt idx="9">
                  <c:v>5</c:v>
                </c:pt>
                <c:pt idx="10">
                  <c:v>5</c:v>
                </c:pt>
                <c:pt idx="11">
                  <c:v>5</c:v>
                </c:pt>
                <c:pt idx="12">
                  <c:v>5</c:v>
                </c:pt>
                <c:pt idx="13">
                  <c:v>5</c:v>
                </c:pt>
                <c:pt idx="14">
                  <c:v>5</c:v>
                </c:pt>
                <c:pt idx="15">
                  <c:v>5</c:v>
                </c:pt>
                <c:pt idx="16">
                  <c:v>5</c:v>
                </c:pt>
                <c:pt idx="17">
                  <c:v>5</c:v>
                </c:pt>
                <c:pt idx="18">
                  <c:v>5</c:v>
                </c:pt>
                <c:pt idx="19">
                  <c:v>5</c:v>
                </c:pt>
                <c:pt idx="20">
                  <c:v>5</c:v>
                </c:pt>
                <c:pt idx="21">
                  <c:v>5</c:v>
                </c:pt>
                <c:pt idx="22">
                  <c:v>5</c:v>
                </c:pt>
                <c:pt idx="23">
                  <c:v>5</c:v>
                </c:pt>
                <c:pt idx="24">
                  <c:v>5</c:v>
                </c:pt>
                <c:pt idx="25">
                  <c:v>5</c:v>
                </c:pt>
                <c:pt idx="26">
                  <c:v>5</c:v>
                </c:pt>
                <c:pt idx="27">
                  <c:v>5</c:v>
                </c:pt>
                <c:pt idx="28">
                  <c:v>5</c:v>
                </c:pt>
                <c:pt idx="29">
                  <c:v>5</c:v>
                </c:pt>
                <c:pt idx="30">
                  <c:v>5</c:v>
                </c:pt>
              </c:numCache>
            </c:numRef>
          </c:val>
          <c:smooth val="0"/>
          <c:extLst>
            <c:ext xmlns:c16="http://schemas.microsoft.com/office/drawing/2014/chart" uri="{C3380CC4-5D6E-409C-BE32-E72D297353CC}">
              <c16:uniqueId val="{00000000-95D3-42BD-9EDA-EF8073646B48}"/>
            </c:ext>
          </c:extLst>
        </c:ser>
        <c:ser>
          <c:idx val="2"/>
          <c:order val="1"/>
          <c:tx>
            <c:strRef>
              <c:f>'Air 7 -  NH3 - Jun'!$D$24</c:f>
              <c:strCache>
                <c:ptCount val="1"/>
                <c:pt idx="0">
                  <c:v>Mean half hourly average</c:v>
                </c:pt>
              </c:strCache>
            </c:strRef>
          </c:tx>
          <c:spPr>
            <a:ln w="25400">
              <a:solidFill>
                <a:srgbClr val="FF0000"/>
              </a:solidFill>
              <a:prstDash val="solid"/>
            </a:ln>
          </c:spPr>
          <c:marker>
            <c:symbol val="none"/>
          </c:marker>
          <c:cat>
            <c:numRef>
              <c:f>'Air 7 -  NH3 -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7 -  NH3 - Jun'!$E$24:$AI$24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1-95D3-42BD-9EDA-EF8073646B48}"/>
            </c:ext>
          </c:extLst>
        </c:ser>
        <c:ser>
          <c:idx val="3"/>
          <c:order val="2"/>
          <c:tx>
            <c:strRef>
              <c:f>'Air 7 -  NH3 - Jun'!$D$23</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7 -  NH3 -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7 -  NH3 - Jun'!$E$23:$AI$23</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95D3-42BD-9EDA-EF8073646B48}"/>
            </c:ext>
          </c:extLst>
        </c:ser>
        <c:ser>
          <c:idx val="4"/>
          <c:order val="3"/>
          <c:tx>
            <c:strRef>
              <c:f>'Air 7 -  NH3 - Jun'!$D$25</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7 -  NH3 -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7 -  NH3 - Jun'!$E$25:$AI$25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95D3-42BD-9EDA-EF8073646B48}"/>
            </c:ext>
          </c:extLst>
        </c:ser>
        <c:ser>
          <c:idx val="5"/>
          <c:order val="4"/>
          <c:tx>
            <c:strRef>
              <c:f>'Air 7 -  NH3 - Jun'!$D$28</c:f>
              <c:strCache>
                <c:ptCount val="1"/>
                <c:pt idx="0">
                  <c:v>Daily Average</c:v>
                </c:pt>
              </c:strCache>
            </c:strRef>
          </c:tx>
          <c:spPr>
            <a:ln w="25400">
              <a:solidFill>
                <a:srgbClr val="0000FF"/>
              </a:solidFill>
              <a:prstDash val="solid"/>
            </a:ln>
          </c:spPr>
          <c:marker>
            <c:symbol val="none"/>
          </c:marker>
          <c:cat>
            <c:numRef>
              <c:f>'Air 7 -  NH3 -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7 -  NH3 - Jun'!$E$28:$AI$28</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4-95D3-42BD-9EDA-EF8073646B48}"/>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8 - N2O - Apr'!$D$24</c:f>
              <c:strCache>
                <c:ptCount val="1"/>
                <c:pt idx="0">
                  <c:v>Mean half hourly average</c:v>
                </c:pt>
              </c:strCache>
            </c:strRef>
          </c:tx>
          <c:spPr>
            <a:ln w="25400">
              <a:solidFill>
                <a:srgbClr val="FF0000"/>
              </a:solidFill>
              <a:prstDash val="solid"/>
            </a:ln>
          </c:spPr>
          <c:marker>
            <c:symbol val="none"/>
          </c:marker>
          <c:cat>
            <c:numRef>
              <c:f>'Air 8 - N2O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8 - N2O - Apr'!$E$24:$AI$24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2-CDAD-4020-B87E-2E398DB67F09}"/>
            </c:ext>
          </c:extLst>
        </c:ser>
        <c:ser>
          <c:idx val="3"/>
          <c:order val="1"/>
          <c:tx>
            <c:strRef>
              <c:f>'Air 8 - N2O - Apr'!$D$23</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8 - N2O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8 - N2O - Apr'!$E$23:$AI$23</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CDAD-4020-B87E-2E398DB67F09}"/>
            </c:ext>
          </c:extLst>
        </c:ser>
        <c:ser>
          <c:idx val="4"/>
          <c:order val="2"/>
          <c:tx>
            <c:strRef>
              <c:f>'Air 8 - N2O - Apr'!$D$25</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8 - N2O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8 - N2O - Apr'!$E$25:$AI$25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4-CDAD-4020-B87E-2E398DB67F09}"/>
            </c:ext>
          </c:extLst>
        </c:ser>
        <c:ser>
          <c:idx val="5"/>
          <c:order val="3"/>
          <c:tx>
            <c:strRef>
              <c:f>'Air 8 - N2O - Apr'!$D$27</c:f>
              <c:strCache>
                <c:ptCount val="1"/>
                <c:pt idx="0">
                  <c:v>Daily Average</c:v>
                </c:pt>
              </c:strCache>
            </c:strRef>
          </c:tx>
          <c:spPr>
            <a:ln w="25400">
              <a:solidFill>
                <a:srgbClr val="0000FF"/>
              </a:solidFill>
              <a:prstDash val="solid"/>
            </a:ln>
          </c:spPr>
          <c:marker>
            <c:symbol val="none"/>
          </c:marker>
          <c:cat>
            <c:numRef>
              <c:f>'Air 8 - N2O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8 - N2O - Apr'!$E$27:$AI$27</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5-CDAD-4020-B87E-2E398DB67F09}"/>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8 - N2O - May'!$D$24</c:f>
              <c:strCache>
                <c:ptCount val="1"/>
                <c:pt idx="0">
                  <c:v>Mean half hourly average</c:v>
                </c:pt>
              </c:strCache>
            </c:strRef>
          </c:tx>
          <c:spPr>
            <a:ln w="25400">
              <a:solidFill>
                <a:srgbClr val="FF0000"/>
              </a:solidFill>
              <a:prstDash val="solid"/>
            </a:ln>
          </c:spPr>
          <c:marker>
            <c:symbol val="none"/>
          </c:marker>
          <c:cat>
            <c:numRef>
              <c:f>'Air 8 - N2O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8 - N2O - May'!$E$24:$AI$24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0-A0D2-46A2-848F-98844CEED7B0}"/>
            </c:ext>
          </c:extLst>
        </c:ser>
        <c:ser>
          <c:idx val="3"/>
          <c:order val="1"/>
          <c:tx>
            <c:strRef>
              <c:f>'Air 8 - N2O - May'!$D$23</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8 - N2O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8 - N2O - May'!$E$23:$AI$23</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A0D2-46A2-848F-98844CEED7B0}"/>
            </c:ext>
          </c:extLst>
        </c:ser>
        <c:ser>
          <c:idx val="4"/>
          <c:order val="2"/>
          <c:tx>
            <c:strRef>
              <c:f>'Air 8 - N2O - May'!$D$25</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8 - N2O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8 - N2O - May'!$E$25:$AI$25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A0D2-46A2-848F-98844CEED7B0}"/>
            </c:ext>
          </c:extLst>
        </c:ser>
        <c:ser>
          <c:idx val="5"/>
          <c:order val="3"/>
          <c:tx>
            <c:strRef>
              <c:f>'Air 8 - N2O - May'!$D$27</c:f>
              <c:strCache>
                <c:ptCount val="1"/>
                <c:pt idx="0">
                  <c:v>Daily Average</c:v>
                </c:pt>
              </c:strCache>
            </c:strRef>
          </c:tx>
          <c:spPr>
            <a:ln w="25400">
              <a:solidFill>
                <a:srgbClr val="0000FF"/>
              </a:solidFill>
              <a:prstDash val="solid"/>
            </a:ln>
          </c:spPr>
          <c:marker>
            <c:symbol val="none"/>
          </c:marker>
          <c:cat>
            <c:numRef>
              <c:f>'Air 8 - N2O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8 - N2O - May'!$E$27:$AI$27</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3-A0D2-46A2-848F-98844CEED7B0}"/>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8 - N2O - Jun'!$D$24</c:f>
              <c:strCache>
                <c:ptCount val="1"/>
                <c:pt idx="0">
                  <c:v>Mean half hourly average</c:v>
                </c:pt>
              </c:strCache>
            </c:strRef>
          </c:tx>
          <c:spPr>
            <a:ln w="25400">
              <a:solidFill>
                <a:srgbClr val="FF0000"/>
              </a:solidFill>
              <a:prstDash val="solid"/>
            </a:ln>
          </c:spPr>
          <c:marker>
            <c:symbol val="none"/>
          </c:marker>
          <c:cat>
            <c:numRef>
              <c:f>'Air 8 - N2O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8 - N2O - Jun'!$E$24:$AI$24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0-0A02-452F-97E5-AFF6E41BFD0A}"/>
            </c:ext>
          </c:extLst>
        </c:ser>
        <c:ser>
          <c:idx val="3"/>
          <c:order val="1"/>
          <c:tx>
            <c:strRef>
              <c:f>'Air 8 - N2O - Jun'!$D$23</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8 - N2O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8 - N2O - Jun'!$E$23:$AI$23</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0A02-452F-97E5-AFF6E41BFD0A}"/>
            </c:ext>
          </c:extLst>
        </c:ser>
        <c:ser>
          <c:idx val="4"/>
          <c:order val="2"/>
          <c:tx>
            <c:strRef>
              <c:f>'Air 8 - N2O - Jun'!$D$25</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8 - N2O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8 - N2O - Jun'!$E$25:$AI$25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0A02-452F-97E5-AFF6E41BFD0A}"/>
            </c:ext>
          </c:extLst>
        </c:ser>
        <c:ser>
          <c:idx val="5"/>
          <c:order val="3"/>
          <c:tx>
            <c:strRef>
              <c:f>'Air 8 - N2O - Jun'!$D$27</c:f>
              <c:strCache>
                <c:ptCount val="1"/>
                <c:pt idx="0">
                  <c:v>Daily Average</c:v>
                </c:pt>
              </c:strCache>
            </c:strRef>
          </c:tx>
          <c:spPr>
            <a:ln w="25400">
              <a:solidFill>
                <a:srgbClr val="0000FF"/>
              </a:solidFill>
              <a:prstDash val="solid"/>
            </a:ln>
          </c:spPr>
          <c:marker>
            <c:symbol val="none"/>
          </c:marker>
          <c:cat>
            <c:numRef>
              <c:f>'Air 8 - N2O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8 - N2O - Jun'!$E$27:$AI$27</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3-0A02-452F-97E5-AFF6E41BFD0A}"/>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9 -  Hg - Apr'!$D$27</c:f>
              <c:strCache>
                <c:ptCount val="1"/>
                <c:pt idx="0">
                  <c:v>Daily average ELV</c:v>
                </c:pt>
              </c:strCache>
            </c:strRef>
          </c:tx>
          <c:spPr>
            <a:ln w="12700">
              <a:solidFill>
                <a:srgbClr val="0000FF"/>
              </a:solidFill>
              <a:prstDash val="lgDash"/>
            </a:ln>
          </c:spPr>
          <c:marker>
            <c:symbol val="none"/>
          </c:marker>
          <c:cat>
            <c:numRef>
              <c:f>'Air 9 -  Hg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9 -  Hg - Apr'!$E$27:$AI$27</c:f>
              <c:numCache>
                <c:formatCode>General</c:formatCode>
                <c:ptCount val="31"/>
                <c:pt idx="0">
                  <c:v>0.03</c:v>
                </c:pt>
                <c:pt idx="1">
                  <c:v>0.03</c:v>
                </c:pt>
                <c:pt idx="2">
                  <c:v>0.03</c:v>
                </c:pt>
                <c:pt idx="3">
                  <c:v>0.03</c:v>
                </c:pt>
                <c:pt idx="4">
                  <c:v>0.03</c:v>
                </c:pt>
                <c:pt idx="5">
                  <c:v>0.03</c:v>
                </c:pt>
                <c:pt idx="6">
                  <c:v>0.03</c:v>
                </c:pt>
                <c:pt idx="7">
                  <c:v>0.03</c:v>
                </c:pt>
                <c:pt idx="8">
                  <c:v>0.03</c:v>
                </c:pt>
                <c:pt idx="9">
                  <c:v>0.03</c:v>
                </c:pt>
                <c:pt idx="10">
                  <c:v>0.03</c:v>
                </c:pt>
                <c:pt idx="11">
                  <c:v>0.03</c:v>
                </c:pt>
                <c:pt idx="12">
                  <c:v>0.03</c:v>
                </c:pt>
                <c:pt idx="13">
                  <c:v>0.03</c:v>
                </c:pt>
                <c:pt idx="14">
                  <c:v>0.03</c:v>
                </c:pt>
                <c:pt idx="15">
                  <c:v>0.03</c:v>
                </c:pt>
                <c:pt idx="16">
                  <c:v>0.03</c:v>
                </c:pt>
                <c:pt idx="17">
                  <c:v>0.03</c:v>
                </c:pt>
                <c:pt idx="18">
                  <c:v>0.03</c:v>
                </c:pt>
                <c:pt idx="19">
                  <c:v>0.03</c:v>
                </c:pt>
                <c:pt idx="20">
                  <c:v>0.03</c:v>
                </c:pt>
                <c:pt idx="21">
                  <c:v>0.03</c:v>
                </c:pt>
                <c:pt idx="22">
                  <c:v>0.03</c:v>
                </c:pt>
                <c:pt idx="23">
                  <c:v>0.03</c:v>
                </c:pt>
                <c:pt idx="24">
                  <c:v>0.03</c:v>
                </c:pt>
                <c:pt idx="25">
                  <c:v>0.03</c:v>
                </c:pt>
                <c:pt idx="26">
                  <c:v>0.03</c:v>
                </c:pt>
                <c:pt idx="27">
                  <c:v>0.03</c:v>
                </c:pt>
                <c:pt idx="28">
                  <c:v>0.03</c:v>
                </c:pt>
                <c:pt idx="29">
                  <c:v>0.03</c:v>
                </c:pt>
                <c:pt idx="30">
                  <c:v>0.03</c:v>
                </c:pt>
              </c:numCache>
            </c:numRef>
          </c:val>
          <c:smooth val="0"/>
          <c:extLst>
            <c:ext xmlns:c16="http://schemas.microsoft.com/office/drawing/2014/chart" uri="{C3380CC4-5D6E-409C-BE32-E72D297353CC}">
              <c16:uniqueId val="{00000000-F030-4CCF-B52B-A378FAA03E86}"/>
            </c:ext>
          </c:extLst>
        </c:ser>
        <c:ser>
          <c:idx val="2"/>
          <c:order val="1"/>
          <c:tx>
            <c:strRef>
              <c:f>'Air 9 -  Hg - Apr'!$D$24</c:f>
              <c:strCache>
                <c:ptCount val="1"/>
                <c:pt idx="0">
                  <c:v>Mean half hourly average</c:v>
                </c:pt>
              </c:strCache>
            </c:strRef>
          </c:tx>
          <c:spPr>
            <a:ln w="25400">
              <a:solidFill>
                <a:srgbClr val="FF0000"/>
              </a:solidFill>
              <a:prstDash val="solid"/>
            </a:ln>
          </c:spPr>
          <c:marker>
            <c:symbol val="none"/>
          </c:marker>
          <c:cat>
            <c:numRef>
              <c:f>'Air 9 -  Hg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9 -  Hg - Apr'!$E$24:$AI$24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1-F030-4CCF-B52B-A378FAA03E86}"/>
            </c:ext>
          </c:extLst>
        </c:ser>
        <c:ser>
          <c:idx val="3"/>
          <c:order val="2"/>
          <c:tx>
            <c:strRef>
              <c:f>'Air 9 -  Hg - Apr'!$D$23</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9 -  Hg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9 -  Hg - Apr'!$E$23:$AI$23</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F030-4CCF-B52B-A378FAA03E86}"/>
            </c:ext>
          </c:extLst>
        </c:ser>
        <c:ser>
          <c:idx val="4"/>
          <c:order val="3"/>
          <c:tx>
            <c:strRef>
              <c:f>'Air 9 -  Hg - Apr'!$D$25</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9 -  Hg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9 -  Hg - Apr'!$E$25:$AI$25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F030-4CCF-B52B-A378FAA03E86}"/>
            </c:ext>
          </c:extLst>
        </c:ser>
        <c:ser>
          <c:idx val="5"/>
          <c:order val="4"/>
          <c:tx>
            <c:strRef>
              <c:f>'Air 9 -  Hg - Apr'!$D$28</c:f>
              <c:strCache>
                <c:ptCount val="1"/>
                <c:pt idx="0">
                  <c:v>Daily Average</c:v>
                </c:pt>
              </c:strCache>
            </c:strRef>
          </c:tx>
          <c:spPr>
            <a:ln w="25400">
              <a:solidFill>
                <a:srgbClr val="0000FF"/>
              </a:solidFill>
              <a:prstDash val="solid"/>
            </a:ln>
          </c:spPr>
          <c:marker>
            <c:symbol val="none"/>
          </c:marker>
          <c:cat>
            <c:numRef>
              <c:f>'Air 9 -  Hg - Apr'!$E$22:$AI$22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9 -  Hg - Apr'!$E$28:$AI$28</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4-F030-4CCF-B52B-A378FAA03E86}"/>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9 -  Hg - May'!$D$27</c:f>
              <c:strCache>
                <c:ptCount val="1"/>
                <c:pt idx="0">
                  <c:v>Daily average ELV</c:v>
                </c:pt>
              </c:strCache>
            </c:strRef>
          </c:tx>
          <c:spPr>
            <a:ln w="12700">
              <a:solidFill>
                <a:srgbClr val="0000FF"/>
              </a:solidFill>
              <a:prstDash val="lgDash"/>
            </a:ln>
          </c:spPr>
          <c:marker>
            <c:symbol val="none"/>
          </c:marker>
          <c:cat>
            <c:numRef>
              <c:f>'Air 9 -  Hg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9 -  Hg - May'!$E$27:$AI$27</c:f>
              <c:numCache>
                <c:formatCode>General</c:formatCode>
                <c:ptCount val="31"/>
                <c:pt idx="0">
                  <c:v>0.03</c:v>
                </c:pt>
                <c:pt idx="1">
                  <c:v>0.03</c:v>
                </c:pt>
                <c:pt idx="2">
                  <c:v>0.03</c:v>
                </c:pt>
                <c:pt idx="3">
                  <c:v>0.03</c:v>
                </c:pt>
                <c:pt idx="4">
                  <c:v>0.03</c:v>
                </c:pt>
                <c:pt idx="5">
                  <c:v>0.03</c:v>
                </c:pt>
                <c:pt idx="6">
                  <c:v>0.03</c:v>
                </c:pt>
                <c:pt idx="7">
                  <c:v>0.03</c:v>
                </c:pt>
                <c:pt idx="8">
                  <c:v>0.03</c:v>
                </c:pt>
                <c:pt idx="9">
                  <c:v>0.03</c:v>
                </c:pt>
                <c:pt idx="10">
                  <c:v>0.03</c:v>
                </c:pt>
                <c:pt idx="11">
                  <c:v>0.03</c:v>
                </c:pt>
                <c:pt idx="12">
                  <c:v>0.03</c:v>
                </c:pt>
                <c:pt idx="13">
                  <c:v>0.03</c:v>
                </c:pt>
                <c:pt idx="14">
                  <c:v>0.03</c:v>
                </c:pt>
                <c:pt idx="15">
                  <c:v>0.03</c:v>
                </c:pt>
                <c:pt idx="16">
                  <c:v>0.03</c:v>
                </c:pt>
                <c:pt idx="17">
                  <c:v>0.03</c:v>
                </c:pt>
                <c:pt idx="18">
                  <c:v>0.03</c:v>
                </c:pt>
                <c:pt idx="19">
                  <c:v>0.03</c:v>
                </c:pt>
                <c:pt idx="20">
                  <c:v>0.03</c:v>
                </c:pt>
                <c:pt idx="21">
                  <c:v>0.03</c:v>
                </c:pt>
                <c:pt idx="22">
                  <c:v>0.03</c:v>
                </c:pt>
                <c:pt idx="23">
                  <c:v>0.03</c:v>
                </c:pt>
                <c:pt idx="24">
                  <c:v>0.03</c:v>
                </c:pt>
                <c:pt idx="25">
                  <c:v>0.03</c:v>
                </c:pt>
                <c:pt idx="26">
                  <c:v>0.03</c:v>
                </c:pt>
                <c:pt idx="27">
                  <c:v>0.03</c:v>
                </c:pt>
                <c:pt idx="28">
                  <c:v>0.03</c:v>
                </c:pt>
                <c:pt idx="29">
                  <c:v>0.03</c:v>
                </c:pt>
                <c:pt idx="30">
                  <c:v>0.03</c:v>
                </c:pt>
              </c:numCache>
            </c:numRef>
          </c:val>
          <c:smooth val="0"/>
          <c:extLst>
            <c:ext xmlns:c16="http://schemas.microsoft.com/office/drawing/2014/chart" uri="{C3380CC4-5D6E-409C-BE32-E72D297353CC}">
              <c16:uniqueId val="{00000000-59A0-40A1-89EB-1935F74C87B0}"/>
            </c:ext>
          </c:extLst>
        </c:ser>
        <c:ser>
          <c:idx val="2"/>
          <c:order val="1"/>
          <c:tx>
            <c:strRef>
              <c:f>'Air 9 -  Hg - May'!$D$24</c:f>
              <c:strCache>
                <c:ptCount val="1"/>
                <c:pt idx="0">
                  <c:v>Mean half hourly average</c:v>
                </c:pt>
              </c:strCache>
            </c:strRef>
          </c:tx>
          <c:spPr>
            <a:ln w="25400">
              <a:solidFill>
                <a:srgbClr val="FF0000"/>
              </a:solidFill>
              <a:prstDash val="solid"/>
            </a:ln>
          </c:spPr>
          <c:marker>
            <c:symbol val="none"/>
          </c:marker>
          <c:cat>
            <c:numRef>
              <c:f>'Air 9 -  Hg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9 -  Hg - May'!$E$24:$AI$24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1-59A0-40A1-89EB-1935F74C87B0}"/>
            </c:ext>
          </c:extLst>
        </c:ser>
        <c:ser>
          <c:idx val="3"/>
          <c:order val="2"/>
          <c:tx>
            <c:strRef>
              <c:f>'Air 9 -  Hg - May'!$D$23</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9 -  Hg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9 -  Hg - May'!$E$23:$AI$23</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59A0-40A1-89EB-1935F74C87B0}"/>
            </c:ext>
          </c:extLst>
        </c:ser>
        <c:ser>
          <c:idx val="4"/>
          <c:order val="3"/>
          <c:tx>
            <c:strRef>
              <c:f>'Air 9 -  Hg - May'!$D$25</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9 -  Hg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9 -  Hg - May'!$E$25:$AI$25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59A0-40A1-89EB-1935F74C87B0}"/>
            </c:ext>
          </c:extLst>
        </c:ser>
        <c:ser>
          <c:idx val="5"/>
          <c:order val="4"/>
          <c:tx>
            <c:strRef>
              <c:f>'Air 9 -  Hg - May'!$D$28</c:f>
              <c:strCache>
                <c:ptCount val="1"/>
                <c:pt idx="0">
                  <c:v>Daily Average</c:v>
                </c:pt>
              </c:strCache>
            </c:strRef>
          </c:tx>
          <c:spPr>
            <a:ln w="25400">
              <a:solidFill>
                <a:srgbClr val="0000FF"/>
              </a:solidFill>
              <a:prstDash val="solid"/>
            </a:ln>
          </c:spPr>
          <c:marker>
            <c:symbol val="none"/>
          </c:marker>
          <c:cat>
            <c:numRef>
              <c:f>'Air 9 -  Hg - May'!$E$22:$AI$22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9 -  Hg - May'!$E$28:$AI$28</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4-59A0-40A1-89EB-1935F74C87B0}"/>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0"/>
          <c:order val="0"/>
          <c:tx>
            <c:strRef>
              <c:f>'Air 9 -  Hg - Jun'!$D$27</c:f>
              <c:strCache>
                <c:ptCount val="1"/>
                <c:pt idx="0">
                  <c:v>Daily average ELV</c:v>
                </c:pt>
              </c:strCache>
            </c:strRef>
          </c:tx>
          <c:spPr>
            <a:ln w="12700">
              <a:solidFill>
                <a:srgbClr val="0000FF"/>
              </a:solidFill>
              <a:prstDash val="lgDash"/>
            </a:ln>
          </c:spPr>
          <c:marker>
            <c:symbol val="none"/>
          </c:marker>
          <c:cat>
            <c:numRef>
              <c:f>'Air 9 -  Hg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9 -  Hg - Jun'!$E$27:$AI$27</c:f>
              <c:numCache>
                <c:formatCode>General</c:formatCode>
                <c:ptCount val="31"/>
                <c:pt idx="0">
                  <c:v>0.03</c:v>
                </c:pt>
                <c:pt idx="1">
                  <c:v>0.03</c:v>
                </c:pt>
                <c:pt idx="2">
                  <c:v>0.03</c:v>
                </c:pt>
                <c:pt idx="3">
                  <c:v>0.03</c:v>
                </c:pt>
                <c:pt idx="4">
                  <c:v>0.03</c:v>
                </c:pt>
                <c:pt idx="5">
                  <c:v>0.03</c:v>
                </c:pt>
                <c:pt idx="6">
                  <c:v>0.03</c:v>
                </c:pt>
                <c:pt idx="7">
                  <c:v>0.03</c:v>
                </c:pt>
                <c:pt idx="8">
                  <c:v>0.03</c:v>
                </c:pt>
                <c:pt idx="9">
                  <c:v>0.03</c:v>
                </c:pt>
                <c:pt idx="10">
                  <c:v>0.03</c:v>
                </c:pt>
                <c:pt idx="11">
                  <c:v>0.03</c:v>
                </c:pt>
                <c:pt idx="12">
                  <c:v>0.03</c:v>
                </c:pt>
                <c:pt idx="13">
                  <c:v>0.03</c:v>
                </c:pt>
                <c:pt idx="14">
                  <c:v>0.03</c:v>
                </c:pt>
                <c:pt idx="15">
                  <c:v>0.03</c:v>
                </c:pt>
                <c:pt idx="16">
                  <c:v>0.03</c:v>
                </c:pt>
                <c:pt idx="17">
                  <c:v>0.03</c:v>
                </c:pt>
                <c:pt idx="18">
                  <c:v>0.03</c:v>
                </c:pt>
                <c:pt idx="19">
                  <c:v>0.03</c:v>
                </c:pt>
                <c:pt idx="20">
                  <c:v>0.03</c:v>
                </c:pt>
                <c:pt idx="21">
                  <c:v>0.03</c:v>
                </c:pt>
                <c:pt idx="22">
                  <c:v>0.03</c:v>
                </c:pt>
                <c:pt idx="23">
                  <c:v>0.03</c:v>
                </c:pt>
                <c:pt idx="24">
                  <c:v>0.03</c:v>
                </c:pt>
                <c:pt idx="25">
                  <c:v>0.03</c:v>
                </c:pt>
                <c:pt idx="26">
                  <c:v>0.03</c:v>
                </c:pt>
                <c:pt idx="27">
                  <c:v>0.03</c:v>
                </c:pt>
                <c:pt idx="28">
                  <c:v>0.03</c:v>
                </c:pt>
                <c:pt idx="29">
                  <c:v>0.03</c:v>
                </c:pt>
                <c:pt idx="30">
                  <c:v>0.03</c:v>
                </c:pt>
              </c:numCache>
            </c:numRef>
          </c:val>
          <c:smooth val="0"/>
          <c:extLst>
            <c:ext xmlns:c16="http://schemas.microsoft.com/office/drawing/2014/chart" uri="{C3380CC4-5D6E-409C-BE32-E72D297353CC}">
              <c16:uniqueId val="{00000000-DDAE-45F2-AD70-EF95880EF8C1}"/>
            </c:ext>
          </c:extLst>
        </c:ser>
        <c:ser>
          <c:idx val="2"/>
          <c:order val="1"/>
          <c:tx>
            <c:strRef>
              <c:f>'Air 9 -  Hg - Jun'!$D$24</c:f>
              <c:strCache>
                <c:ptCount val="1"/>
                <c:pt idx="0">
                  <c:v>Mean half hourly average</c:v>
                </c:pt>
              </c:strCache>
            </c:strRef>
          </c:tx>
          <c:spPr>
            <a:ln w="25400">
              <a:solidFill>
                <a:srgbClr val="FF0000"/>
              </a:solidFill>
              <a:prstDash val="solid"/>
            </a:ln>
          </c:spPr>
          <c:marker>
            <c:symbol val="none"/>
          </c:marker>
          <c:cat>
            <c:numRef>
              <c:f>'Air 9 -  Hg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9 -  Hg - Jun'!$E$24:$AI$24</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1-DDAE-45F2-AD70-EF95880EF8C1}"/>
            </c:ext>
          </c:extLst>
        </c:ser>
        <c:ser>
          <c:idx val="3"/>
          <c:order val="2"/>
          <c:tx>
            <c:strRef>
              <c:f>'Air 9 -  Hg - Jun'!$D$23</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9 -  Hg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9 -  Hg - Jun'!$E$23:$AI$23</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DDAE-45F2-AD70-EF95880EF8C1}"/>
            </c:ext>
          </c:extLst>
        </c:ser>
        <c:ser>
          <c:idx val="4"/>
          <c:order val="3"/>
          <c:tx>
            <c:strRef>
              <c:f>'Air 9 -  Hg - Jun'!$D$25</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9 -  Hg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9 -  Hg - Jun'!$E$25:$AI$25</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3-DDAE-45F2-AD70-EF95880EF8C1}"/>
            </c:ext>
          </c:extLst>
        </c:ser>
        <c:ser>
          <c:idx val="5"/>
          <c:order val="4"/>
          <c:tx>
            <c:strRef>
              <c:f>'Air 9 -  Hg - Jun'!$D$28</c:f>
              <c:strCache>
                <c:ptCount val="1"/>
                <c:pt idx="0">
                  <c:v>Daily Average</c:v>
                </c:pt>
              </c:strCache>
            </c:strRef>
          </c:tx>
          <c:spPr>
            <a:ln w="25400">
              <a:solidFill>
                <a:srgbClr val="0000FF"/>
              </a:solidFill>
              <a:prstDash val="solid"/>
            </a:ln>
          </c:spPr>
          <c:marker>
            <c:symbol val="none"/>
          </c:marker>
          <c:cat>
            <c:numRef>
              <c:f>'Air 9 -  Hg - Jun'!$E$22:$AI$22</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9 -  Hg - Jun'!$E$28:$AI$28</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4-DDAE-45F2-AD70-EF95880EF8C1}"/>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General"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10 - (Aux) Temperature -A'!$D$25</c:f>
              <c:strCache>
                <c:ptCount val="1"/>
                <c:pt idx="0">
                  <c:v>Mean half hourly average</c:v>
                </c:pt>
              </c:strCache>
            </c:strRef>
          </c:tx>
          <c:spPr>
            <a:ln w="25400">
              <a:solidFill>
                <a:srgbClr val="FF0000"/>
              </a:solidFill>
              <a:prstDash val="solid"/>
            </a:ln>
          </c:spPr>
          <c:marker>
            <c:symbol val="none"/>
          </c:marker>
          <c:cat>
            <c:numRef>
              <c:f>'Air 10 - (Aux) Temperature -A'!$E$23:$AI$23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(Aux) Temperature -A'!$E$25:$AI$25</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0-C1D8-42E6-B813-B03EDA79DB7E}"/>
            </c:ext>
          </c:extLst>
        </c:ser>
        <c:ser>
          <c:idx val="3"/>
          <c:order val="1"/>
          <c:tx>
            <c:strRef>
              <c:f>'Air 10 - (Aux) Temperature -A'!$D$24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10 - (Aux) Temperature -A'!$E$23:$AI$23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(Aux) Temperature -A'!$E$24:$AI$24</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C1D8-42E6-B813-B03EDA79DB7E}"/>
            </c:ext>
          </c:extLst>
        </c:ser>
        <c:ser>
          <c:idx val="4"/>
          <c:order val="2"/>
          <c:tx>
            <c:strRef>
              <c:f>'Air 10 - (Aux) Temperature -A'!$D$26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10 - (Aux) Temperature -A'!$E$23:$AI$23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(Aux) Temperature -A'!$E$26:$AI$26</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C1D8-42E6-B813-B03EDA79DB7E}"/>
            </c:ext>
          </c:extLst>
        </c:ser>
        <c:ser>
          <c:idx val="5"/>
          <c:order val="3"/>
          <c:tx>
            <c:strRef>
              <c:f>'Air 10 - (Aux) Temperature -A'!$D$28</c:f>
              <c:strCache>
                <c:ptCount val="1"/>
                <c:pt idx="0">
                  <c:v>Daily Average</c:v>
                </c:pt>
              </c:strCache>
            </c:strRef>
          </c:tx>
          <c:spPr>
            <a:ln w="25400">
              <a:solidFill>
                <a:srgbClr val="0000FF"/>
              </a:solidFill>
              <a:prstDash val="solid"/>
            </a:ln>
          </c:spPr>
          <c:marker>
            <c:symbol val="none"/>
          </c:marker>
          <c:cat>
            <c:numRef>
              <c:f>'Air 10 - (Aux) Temperature -A'!$E$23:$AI$23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(Aux) Temperature -A'!$E$28:$AI$28</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3-C1D8-42E6-B813-B03EDA79DB7E}"/>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10 - (Aux) Temperature - M'!$D$25</c:f>
              <c:strCache>
                <c:ptCount val="1"/>
                <c:pt idx="0">
                  <c:v>Mean half hourly average</c:v>
                </c:pt>
              </c:strCache>
            </c:strRef>
          </c:tx>
          <c:spPr>
            <a:ln w="25400">
              <a:solidFill>
                <a:srgbClr val="FF0000"/>
              </a:solidFill>
              <a:prstDash val="solid"/>
            </a:ln>
          </c:spPr>
          <c:marker>
            <c:symbol val="none"/>
          </c:marker>
          <c:cat>
            <c:numRef>
              <c:f>'Air 10 - (Aux) Temperature - M'!$E$23:$AI$23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(Aux) Temperature - M'!$E$25:$AI$25</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0-A672-48B4-81C8-BF50CAF4841B}"/>
            </c:ext>
          </c:extLst>
        </c:ser>
        <c:ser>
          <c:idx val="3"/>
          <c:order val="1"/>
          <c:tx>
            <c:strRef>
              <c:f>'Air 10 - (Aux) Temperature - M'!$D$24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10 - (Aux) Temperature - M'!$E$23:$AI$23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(Aux) Temperature - M'!$E$24:$AI$24</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A672-48B4-81C8-BF50CAF4841B}"/>
            </c:ext>
          </c:extLst>
        </c:ser>
        <c:ser>
          <c:idx val="4"/>
          <c:order val="2"/>
          <c:tx>
            <c:strRef>
              <c:f>'Air 10 - (Aux) Temperature - M'!$D$26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10 - (Aux) Temperature - M'!$E$23:$AI$23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(Aux) Temperature - M'!$E$26:$AI$26</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A672-48B4-81C8-BF50CAF4841B}"/>
            </c:ext>
          </c:extLst>
        </c:ser>
        <c:ser>
          <c:idx val="5"/>
          <c:order val="3"/>
          <c:tx>
            <c:strRef>
              <c:f>'Air 10 - (Aux) Temperature - M'!$D$28</c:f>
              <c:strCache>
                <c:ptCount val="1"/>
                <c:pt idx="0">
                  <c:v>Daily Average</c:v>
                </c:pt>
              </c:strCache>
            </c:strRef>
          </c:tx>
          <c:spPr>
            <a:ln w="25400">
              <a:solidFill>
                <a:srgbClr val="0000FF"/>
              </a:solidFill>
              <a:prstDash val="solid"/>
            </a:ln>
          </c:spPr>
          <c:marker>
            <c:symbol val="none"/>
          </c:marker>
          <c:cat>
            <c:numRef>
              <c:f>'Air 10 - (Aux) Temperature - M'!$E$23:$AI$23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(Aux) Temperature - M'!$E$28:$AI$28</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3-A672-48B4-81C8-BF50CAF4841B}"/>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10 - (Aux) Temperature - J'!$D$25</c:f>
              <c:strCache>
                <c:ptCount val="1"/>
                <c:pt idx="0">
                  <c:v>Mean half hourly average</c:v>
                </c:pt>
              </c:strCache>
            </c:strRef>
          </c:tx>
          <c:spPr>
            <a:ln w="25400">
              <a:solidFill>
                <a:srgbClr val="FF0000"/>
              </a:solidFill>
              <a:prstDash val="solid"/>
            </a:ln>
          </c:spPr>
          <c:marker>
            <c:symbol val="none"/>
          </c:marker>
          <c:cat>
            <c:numRef>
              <c:f>'Air 10 - (Aux) Temperature - J'!$E$23:$AI$23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(Aux) Temperature - J'!$E$25:$AI$25</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0-3C79-47DA-8BA1-077299C25BED}"/>
            </c:ext>
          </c:extLst>
        </c:ser>
        <c:ser>
          <c:idx val="3"/>
          <c:order val="1"/>
          <c:tx>
            <c:strRef>
              <c:f>'Air 10 - (Aux) Temperature - J'!$D$24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10 - (Aux) Temperature - J'!$E$23:$AI$23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(Aux) Temperature - J'!$E$24:$AI$24</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3C79-47DA-8BA1-077299C25BED}"/>
            </c:ext>
          </c:extLst>
        </c:ser>
        <c:ser>
          <c:idx val="4"/>
          <c:order val="2"/>
          <c:tx>
            <c:strRef>
              <c:f>'Air 10 - (Aux) Temperature - J'!$D$26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10 - (Aux) Temperature - J'!$E$23:$AI$23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(Aux) Temperature - J'!$E$26:$AI$26</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3C79-47DA-8BA1-077299C25BED}"/>
            </c:ext>
          </c:extLst>
        </c:ser>
        <c:ser>
          <c:idx val="5"/>
          <c:order val="3"/>
          <c:tx>
            <c:strRef>
              <c:f>'Air 10 - (Aux) Temperature - J'!$D$28</c:f>
              <c:strCache>
                <c:ptCount val="1"/>
                <c:pt idx="0">
                  <c:v>Daily Average</c:v>
                </c:pt>
              </c:strCache>
            </c:strRef>
          </c:tx>
          <c:spPr>
            <a:ln w="25400">
              <a:solidFill>
                <a:srgbClr val="0000FF"/>
              </a:solidFill>
              <a:prstDash val="solid"/>
            </a:ln>
          </c:spPr>
          <c:marker>
            <c:symbol val="none"/>
          </c:marker>
          <c:cat>
            <c:numRef>
              <c:f>'Air 10 - (Aux) Temperature - J'!$E$23:$AI$23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10 - (Aux) Temperature - J'!$E$28:$AI$28</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3-3C79-47DA-8BA1-077299C25BED}"/>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11 - (Aux) Pressure - A'!$D$25</c:f>
              <c:strCache>
                <c:ptCount val="1"/>
                <c:pt idx="0">
                  <c:v>Mean half hourly average</c:v>
                </c:pt>
              </c:strCache>
            </c:strRef>
          </c:tx>
          <c:spPr>
            <a:ln w="25400">
              <a:solidFill>
                <a:srgbClr val="FF0000"/>
              </a:solidFill>
              <a:prstDash val="solid"/>
            </a:ln>
          </c:spPr>
          <c:marker>
            <c:symbol val="none"/>
          </c:marker>
          <c:cat>
            <c:numRef>
              <c:f>'Air 11 - (Aux) Pressure - A'!$E$23:$AI$23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11 - (Aux) Pressure - A'!$E$25:$AI$25</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0-8F53-40F9-8284-4E4B7AB21FD9}"/>
            </c:ext>
          </c:extLst>
        </c:ser>
        <c:ser>
          <c:idx val="3"/>
          <c:order val="1"/>
          <c:tx>
            <c:strRef>
              <c:f>'Air 11 - (Aux) Pressure - A'!$D$24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11 - (Aux) Pressure - A'!$E$23:$AI$23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11 - (Aux) Pressure - A'!$E$24:$AI$24</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8F53-40F9-8284-4E4B7AB21FD9}"/>
            </c:ext>
          </c:extLst>
        </c:ser>
        <c:ser>
          <c:idx val="4"/>
          <c:order val="2"/>
          <c:tx>
            <c:strRef>
              <c:f>'Air 11 - (Aux) Pressure - A'!$D$26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11 - (Aux) Pressure - A'!$E$23:$AI$23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11 - (Aux) Pressure - A'!$E$26:$AI$26</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8F53-40F9-8284-4E4B7AB21FD9}"/>
            </c:ext>
          </c:extLst>
        </c:ser>
        <c:ser>
          <c:idx val="5"/>
          <c:order val="3"/>
          <c:tx>
            <c:strRef>
              <c:f>'Air 11 - (Aux) Pressure - A'!$D$28</c:f>
              <c:strCache>
                <c:ptCount val="1"/>
                <c:pt idx="0">
                  <c:v>Daily Average</c:v>
                </c:pt>
              </c:strCache>
            </c:strRef>
          </c:tx>
          <c:spPr>
            <a:ln w="25400">
              <a:solidFill>
                <a:srgbClr val="0000FF"/>
              </a:solidFill>
              <a:prstDash val="solid"/>
            </a:ln>
          </c:spPr>
          <c:marker>
            <c:symbol val="none"/>
          </c:marker>
          <c:cat>
            <c:numRef>
              <c:f>'Air 11 - (Aux) Pressure - A'!$E$23:$AI$23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11 - (Aux) Pressure - A'!$E$28:$AI$28</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3-8F53-40F9-8284-4E4B7AB21FD9}"/>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11 - (Aux) Pressure - M'!$D$25</c:f>
              <c:strCache>
                <c:ptCount val="1"/>
                <c:pt idx="0">
                  <c:v>Mean half hourly average</c:v>
                </c:pt>
              </c:strCache>
            </c:strRef>
          </c:tx>
          <c:spPr>
            <a:ln w="25400">
              <a:solidFill>
                <a:srgbClr val="FF0000"/>
              </a:solidFill>
              <a:prstDash val="solid"/>
            </a:ln>
          </c:spPr>
          <c:marker>
            <c:symbol val="none"/>
          </c:marker>
          <c:cat>
            <c:numRef>
              <c:f>'Air 11 - (Aux) Pressure - M'!$E$23:$AI$23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11 - (Aux) Pressure - M'!$E$25:$AI$25</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0-F423-4886-B256-C9004C149464}"/>
            </c:ext>
          </c:extLst>
        </c:ser>
        <c:ser>
          <c:idx val="3"/>
          <c:order val="1"/>
          <c:tx>
            <c:strRef>
              <c:f>'Air 11 - (Aux) Pressure - M'!$D$24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11 - (Aux) Pressure - M'!$E$23:$AI$23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11 - (Aux) Pressure - M'!$E$24:$AI$24</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F423-4886-B256-C9004C149464}"/>
            </c:ext>
          </c:extLst>
        </c:ser>
        <c:ser>
          <c:idx val="4"/>
          <c:order val="2"/>
          <c:tx>
            <c:strRef>
              <c:f>'Air 11 - (Aux) Pressure - M'!$D$26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11 - (Aux) Pressure - M'!$E$23:$AI$23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11 - (Aux) Pressure - M'!$E$26:$AI$26</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F423-4886-B256-C9004C149464}"/>
            </c:ext>
          </c:extLst>
        </c:ser>
        <c:ser>
          <c:idx val="5"/>
          <c:order val="3"/>
          <c:tx>
            <c:strRef>
              <c:f>'Air 11 - (Aux) Pressure - M'!$D$28</c:f>
              <c:strCache>
                <c:ptCount val="1"/>
                <c:pt idx="0">
                  <c:v>Daily Average</c:v>
                </c:pt>
              </c:strCache>
            </c:strRef>
          </c:tx>
          <c:spPr>
            <a:ln w="25400">
              <a:solidFill>
                <a:srgbClr val="0000FF"/>
              </a:solidFill>
              <a:prstDash val="solid"/>
            </a:ln>
          </c:spPr>
          <c:marker>
            <c:symbol val="none"/>
          </c:marker>
          <c:cat>
            <c:numRef>
              <c:f>'Air 11 - (Aux) Pressure - M'!$E$23:$AI$23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11 - (Aux) Pressure - M'!$E$28:$AI$28</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3-F423-4886-B256-C9004C149464}"/>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11 - (Aux) Pressure - J'!$D$25</c:f>
              <c:strCache>
                <c:ptCount val="1"/>
                <c:pt idx="0">
                  <c:v>Mean half hourly average</c:v>
                </c:pt>
              </c:strCache>
            </c:strRef>
          </c:tx>
          <c:spPr>
            <a:ln w="25400">
              <a:solidFill>
                <a:srgbClr val="FF0000"/>
              </a:solidFill>
              <a:prstDash val="solid"/>
            </a:ln>
          </c:spPr>
          <c:marker>
            <c:symbol val="none"/>
          </c:marker>
          <c:cat>
            <c:numRef>
              <c:f>'Air 11 - (Aux) Pressure - J'!$E$23:$AI$23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11 - (Aux) Pressure - J'!$E$25:$AI$25</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0-F0BC-4D60-9FEC-577A7C2DA4F3}"/>
            </c:ext>
          </c:extLst>
        </c:ser>
        <c:ser>
          <c:idx val="3"/>
          <c:order val="1"/>
          <c:tx>
            <c:strRef>
              <c:f>'Air 11 - (Aux) Pressure - J'!$D$24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11 - (Aux) Pressure - J'!$E$23:$AI$23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11 - (Aux) Pressure - J'!$E$24:$AI$24</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F0BC-4D60-9FEC-577A7C2DA4F3}"/>
            </c:ext>
          </c:extLst>
        </c:ser>
        <c:ser>
          <c:idx val="4"/>
          <c:order val="2"/>
          <c:tx>
            <c:strRef>
              <c:f>'Air 11 - (Aux) Pressure - J'!$D$26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11 - (Aux) Pressure - J'!$E$23:$AI$23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11 - (Aux) Pressure - J'!$E$26:$AI$26</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F0BC-4D60-9FEC-577A7C2DA4F3}"/>
            </c:ext>
          </c:extLst>
        </c:ser>
        <c:ser>
          <c:idx val="5"/>
          <c:order val="3"/>
          <c:tx>
            <c:strRef>
              <c:f>'Air 11 - (Aux) Pressure - J'!$D$28</c:f>
              <c:strCache>
                <c:ptCount val="1"/>
                <c:pt idx="0">
                  <c:v>Daily Average</c:v>
                </c:pt>
              </c:strCache>
            </c:strRef>
          </c:tx>
          <c:spPr>
            <a:ln w="25400">
              <a:solidFill>
                <a:srgbClr val="0000FF"/>
              </a:solidFill>
              <a:prstDash val="solid"/>
            </a:ln>
          </c:spPr>
          <c:marker>
            <c:symbol val="none"/>
          </c:marker>
          <c:cat>
            <c:numRef>
              <c:f>'Air 11 - (Aux) Pressure - J'!$E$23:$AI$23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11 - (Aux) Pressure - J'!$E$28:$AI$28</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3-F0BC-4D60-9FEC-577A7C2DA4F3}"/>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12 - (Aux) Flow - A'!$D$25</c:f>
              <c:strCache>
                <c:ptCount val="1"/>
                <c:pt idx="0">
                  <c:v>Mean half hourly average</c:v>
                </c:pt>
              </c:strCache>
            </c:strRef>
          </c:tx>
          <c:spPr>
            <a:ln w="25400">
              <a:solidFill>
                <a:srgbClr val="FF0000"/>
              </a:solidFill>
              <a:prstDash val="solid"/>
            </a:ln>
          </c:spPr>
          <c:marker>
            <c:symbol val="none"/>
          </c:marker>
          <c:cat>
            <c:numRef>
              <c:f>'Air 12 - (Aux) Flow - A'!$E$23:$AI$23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12 - (Aux) Flow - A'!$E$25:$AI$25</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0-D85C-40B2-AB78-0C9E075161AD}"/>
            </c:ext>
          </c:extLst>
        </c:ser>
        <c:ser>
          <c:idx val="3"/>
          <c:order val="1"/>
          <c:tx>
            <c:strRef>
              <c:f>'Air 12 - (Aux) Flow - A'!$D$24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12 - (Aux) Flow - A'!$E$23:$AI$23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12 - (Aux) Flow - A'!$E$24:$AI$24</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D85C-40B2-AB78-0C9E075161AD}"/>
            </c:ext>
          </c:extLst>
        </c:ser>
        <c:ser>
          <c:idx val="4"/>
          <c:order val="2"/>
          <c:tx>
            <c:strRef>
              <c:f>'Air 12 - (Aux) Flow - A'!$D$26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12 - (Aux) Flow - A'!$E$23:$AI$23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12 - (Aux) Flow - A'!$E$26:$AI$26</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D85C-40B2-AB78-0C9E075161AD}"/>
            </c:ext>
          </c:extLst>
        </c:ser>
        <c:ser>
          <c:idx val="5"/>
          <c:order val="3"/>
          <c:tx>
            <c:strRef>
              <c:f>'Air 12 - (Aux) Flow - A'!$D$28</c:f>
              <c:strCache>
                <c:ptCount val="1"/>
                <c:pt idx="0">
                  <c:v>Daily Average</c:v>
                </c:pt>
              </c:strCache>
            </c:strRef>
          </c:tx>
          <c:spPr>
            <a:ln w="25400">
              <a:solidFill>
                <a:srgbClr val="0000FF"/>
              </a:solidFill>
              <a:prstDash val="solid"/>
            </a:ln>
          </c:spPr>
          <c:marker>
            <c:symbol val="none"/>
          </c:marker>
          <c:cat>
            <c:numRef>
              <c:f>'Air 12 - (Aux) Flow - A'!$E$23:$AI$23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12 - (Aux) Flow - A'!$E$28:$AI$28</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3-D85C-40B2-AB78-0C9E075161AD}"/>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12 - (Aux) Flow - M'!$D$25</c:f>
              <c:strCache>
                <c:ptCount val="1"/>
                <c:pt idx="0">
                  <c:v>Mean half hourly average</c:v>
                </c:pt>
              </c:strCache>
            </c:strRef>
          </c:tx>
          <c:spPr>
            <a:ln w="25400">
              <a:solidFill>
                <a:srgbClr val="FF0000"/>
              </a:solidFill>
              <a:prstDash val="solid"/>
            </a:ln>
          </c:spPr>
          <c:marker>
            <c:symbol val="none"/>
          </c:marker>
          <c:cat>
            <c:numRef>
              <c:f>'Air 12 - (Aux) Flow - M'!$E$23:$AI$23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12 - (Aux) Flow - M'!$E$25:$AI$25</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0-7857-46C2-AA30-71235246DD71}"/>
            </c:ext>
          </c:extLst>
        </c:ser>
        <c:ser>
          <c:idx val="3"/>
          <c:order val="1"/>
          <c:tx>
            <c:strRef>
              <c:f>'Air 12 - (Aux) Flow - M'!$D$24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12 - (Aux) Flow - M'!$E$23:$AI$23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12 - (Aux) Flow - M'!$E$24:$AI$24</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7857-46C2-AA30-71235246DD71}"/>
            </c:ext>
          </c:extLst>
        </c:ser>
        <c:ser>
          <c:idx val="4"/>
          <c:order val="2"/>
          <c:tx>
            <c:strRef>
              <c:f>'Air 12 - (Aux) Flow - M'!$D$26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12 - (Aux) Flow - M'!$E$23:$AI$23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12 - (Aux) Flow - M'!$E$26:$AI$26</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7857-46C2-AA30-71235246DD71}"/>
            </c:ext>
          </c:extLst>
        </c:ser>
        <c:ser>
          <c:idx val="5"/>
          <c:order val="3"/>
          <c:tx>
            <c:strRef>
              <c:f>'Air 12 - (Aux) Flow - M'!$D$28</c:f>
              <c:strCache>
                <c:ptCount val="1"/>
                <c:pt idx="0">
                  <c:v>Daily Average</c:v>
                </c:pt>
              </c:strCache>
            </c:strRef>
          </c:tx>
          <c:spPr>
            <a:ln w="25400">
              <a:solidFill>
                <a:srgbClr val="0000FF"/>
              </a:solidFill>
              <a:prstDash val="solid"/>
            </a:ln>
          </c:spPr>
          <c:marker>
            <c:symbol val="none"/>
          </c:marker>
          <c:cat>
            <c:numRef>
              <c:f>'Air 12 - (Aux) Flow - M'!$E$23:$AI$23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12 - (Aux) Flow - M'!$E$28:$AI$28</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3-7857-46C2-AA30-71235246DD71}"/>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12 - (Aux) Flow - J'!$D$25</c:f>
              <c:strCache>
                <c:ptCount val="1"/>
                <c:pt idx="0">
                  <c:v>Mean half hourly average</c:v>
                </c:pt>
              </c:strCache>
            </c:strRef>
          </c:tx>
          <c:spPr>
            <a:ln w="25400">
              <a:solidFill>
                <a:srgbClr val="FF0000"/>
              </a:solidFill>
              <a:prstDash val="solid"/>
            </a:ln>
          </c:spPr>
          <c:marker>
            <c:symbol val="none"/>
          </c:marker>
          <c:cat>
            <c:numRef>
              <c:f>'Air 12 - (Aux) Flow - J'!$E$23:$AI$23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12 - (Aux) Flow - J'!$E$25:$AI$25</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0-7660-4BCE-A0C0-E1AB671C11A2}"/>
            </c:ext>
          </c:extLst>
        </c:ser>
        <c:ser>
          <c:idx val="3"/>
          <c:order val="1"/>
          <c:tx>
            <c:strRef>
              <c:f>'Air 12 - (Aux) Flow - J'!$D$24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12 - (Aux) Flow - J'!$E$23:$AI$23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12 - (Aux) Flow - J'!$E$24:$AI$24</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7660-4BCE-A0C0-E1AB671C11A2}"/>
            </c:ext>
          </c:extLst>
        </c:ser>
        <c:ser>
          <c:idx val="4"/>
          <c:order val="2"/>
          <c:tx>
            <c:strRef>
              <c:f>'Air 12 - (Aux) Flow - J'!$D$26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12 - (Aux) Flow - J'!$E$23:$AI$23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12 - (Aux) Flow - J'!$E$26:$AI$26</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7660-4BCE-A0C0-E1AB671C11A2}"/>
            </c:ext>
          </c:extLst>
        </c:ser>
        <c:ser>
          <c:idx val="5"/>
          <c:order val="3"/>
          <c:tx>
            <c:strRef>
              <c:f>'Air 12 - (Aux) Flow - J'!$D$28</c:f>
              <c:strCache>
                <c:ptCount val="1"/>
                <c:pt idx="0">
                  <c:v>Daily Average</c:v>
                </c:pt>
              </c:strCache>
            </c:strRef>
          </c:tx>
          <c:spPr>
            <a:ln w="25400">
              <a:solidFill>
                <a:srgbClr val="0000FF"/>
              </a:solidFill>
              <a:prstDash val="solid"/>
            </a:ln>
          </c:spPr>
          <c:marker>
            <c:symbol val="none"/>
          </c:marker>
          <c:cat>
            <c:numRef>
              <c:f>'Air 12 - (Aux) Flow - J'!$E$23:$AI$23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12 - (Aux) Flow - J'!$E$28:$AI$28</c:f>
              <c:numCache>
                <c:formatCode>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3-7660-4BCE-A0C0-E1AB671C11A2}"/>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13 - (Aux) Oxygen- A'!$D$25</c:f>
              <c:strCache>
                <c:ptCount val="1"/>
                <c:pt idx="0">
                  <c:v>Mean half hourly average</c:v>
                </c:pt>
              </c:strCache>
            </c:strRef>
          </c:tx>
          <c:spPr>
            <a:ln w="25400">
              <a:solidFill>
                <a:srgbClr val="FF0000"/>
              </a:solidFill>
              <a:prstDash val="solid"/>
            </a:ln>
          </c:spPr>
          <c:marker>
            <c:symbol val="none"/>
          </c:marker>
          <c:cat>
            <c:numRef>
              <c:f>'Air 13 - (Aux) Oxygen- A'!$E$23:$AI$23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13 - (Aux) Oxygen- A'!$E$25:$AI$25</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0-DD76-407E-9943-57AD1BFD66AD}"/>
            </c:ext>
          </c:extLst>
        </c:ser>
        <c:ser>
          <c:idx val="3"/>
          <c:order val="1"/>
          <c:tx>
            <c:strRef>
              <c:f>'Air 13 - (Aux) Oxygen- A'!$D$24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13 - (Aux) Oxygen- A'!$E$23:$AI$23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13 - (Aux) Oxygen- A'!$E$24:$AI$24</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DD76-407E-9943-57AD1BFD66AD}"/>
            </c:ext>
          </c:extLst>
        </c:ser>
        <c:ser>
          <c:idx val="4"/>
          <c:order val="2"/>
          <c:tx>
            <c:strRef>
              <c:f>'Air 13 - (Aux) Oxygen- A'!$D$26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13 - (Aux) Oxygen- A'!$E$23:$AI$23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13 - (Aux) Oxygen- A'!$E$26:$AI$26</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DD76-407E-9943-57AD1BFD66AD}"/>
            </c:ext>
          </c:extLst>
        </c:ser>
        <c:ser>
          <c:idx val="5"/>
          <c:order val="3"/>
          <c:tx>
            <c:strRef>
              <c:f>'Air 13 - (Aux) Oxygen- A'!$D$28</c:f>
              <c:strCache>
                <c:ptCount val="1"/>
                <c:pt idx="0">
                  <c:v>Daily Average</c:v>
                </c:pt>
              </c:strCache>
            </c:strRef>
          </c:tx>
          <c:spPr>
            <a:ln w="25400">
              <a:solidFill>
                <a:srgbClr val="0000FF"/>
              </a:solidFill>
              <a:prstDash val="solid"/>
            </a:ln>
          </c:spPr>
          <c:marker>
            <c:symbol val="none"/>
          </c:marker>
          <c:cat>
            <c:numRef>
              <c:f>'Air 13 - (Aux) Oxygen- A'!$E$23:$AI$23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13 - (Aux) Oxygen- A'!$E$28:$AI$28</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3-DD76-407E-9943-57AD1BFD66AD}"/>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0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13 - (Aux) Oxygen- M'!$D$25</c:f>
              <c:strCache>
                <c:ptCount val="1"/>
                <c:pt idx="0">
                  <c:v>Mean half hourly average</c:v>
                </c:pt>
              </c:strCache>
            </c:strRef>
          </c:tx>
          <c:spPr>
            <a:ln w="25400">
              <a:solidFill>
                <a:srgbClr val="FF0000"/>
              </a:solidFill>
              <a:prstDash val="solid"/>
            </a:ln>
          </c:spPr>
          <c:marker>
            <c:symbol val="none"/>
          </c:marker>
          <c:cat>
            <c:numRef>
              <c:f>'Air 13 - (Aux) Oxygen- M'!$E$23:$AI$23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13 - (Aux) Oxygen- M'!$E$25:$AI$25</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0-DBA6-4142-A5FD-21F548923248}"/>
            </c:ext>
          </c:extLst>
        </c:ser>
        <c:ser>
          <c:idx val="3"/>
          <c:order val="1"/>
          <c:tx>
            <c:strRef>
              <c:f>'Air 13 - (Aux) Oxygen- M'!$D$24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13 - (Aux) Oxygen- M'!$E$23:$AI$23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13 - (Aux) Oxygen- M'!$E$24:$AI$24</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DBA6-4142-A5FD-21F548923248}"/>
            </c:ext>
          </c:extLst>
        </c:ser>
        <c:ser>
          <c:idx val="4"/>
          <c:order val="2"/>
          <c:tx>
            <c:strRef>
              <c:f>'Air 13 - (Aux) Oxygen- M'!$D$26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13 - (Aux) Oxygen- M'!$E$23:$AI$23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13 - (Aux) Oxygen- M'!$E$26:$AI$26</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DBA6-4142-A5FD-21F548923248}"/>
            </c:ext>
          </c:extLst>
        </c:ser>
        <c:ser>
          <c:idx val="5"/>
          <c:order val="3"/>
          <c:tx>
            <c:strRef>
              <c:f>'Air 13 - (Aux) Oxygen- M'!$D$28</c:f>
              <c:strCache>
                <c:ptCount val="1"/>
                <c:pt idx="0">
                  <c:v>Daily Average</c:v>
                </c:pt>
              </c:strCache>
            </c:strRef>
          </c:tx>
          <c:spPr>
            <a:ln w="25400">
              <a:solidFill>
                <a:srgbClr val="0000FF"/>
              </a:solidFill>
              <a:prstDash val="solid"/>
            </a:ln>
          </c:spPr>
          <c:marker>
            <c:symbol val="none"/>
          </c:marker>
          <c:cat>
            <c:numRef>
              <c:f>'Air 13 - (Aux) Oxygen- M'!$E$23:$AI$23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13 - (Aux) Oxygen- M'!$E$28:$AI$28</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3-DBA6-4142-A5FD-21F548923248}"/>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0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13 - (Aux) Oxygen-J'!$D$25</c:f>
              <c:strCache>
                <c:ptCount val="1"/>
                <c:pt idx="0">
                  <c:v>Mean half hourly average</c:v>
                </c:pt>
              </c:strCache>
            </c:strRef>
          </c:tx>
          <c:spPr>
            <a:ln w="25400">
              <a:solidFill>
                <a:srgbClr val="FF0000"/>
              </a:solidFill>
              <a:prstDash val="solid"/>
            </a:ln>
          </c:spPr>
          <c:marker>
            <c:symbol val="none"/>
          </c:marker>
          <c:cat>
            <c:numRef>
              <c:f>'Air 13 - (Aux) Oxygen-J'!$E$23:$AI$23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13 - (Aux) Oxygen-J'!$E$25:$AI$25</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0-608F-4F83-8E17-4D863C1A583C}"/>
            </c:ext>
          </c:extLst>
        </c:ser>
        <c:ser>
          <c:idx val="3"/>
          <c:order val="1"/>
          <c:tx>
            <c:strRef>
              <c:f>'Air 13 - (Aux) Oxygen-J'!$D$24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13 - (Aux) Oxygen-J'!$E$23:$AI$23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13 - (Aux) Oxygen-J'!$E$24:$AI$24</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608F-4F83-8E17-4D863C1A583C}"/>
            </c:ext>
          </c:extLst>
        </c:ser>
        <c:ser>
          <c:idx val="4"/>
          <c:order val="2"/>
          <c:tx>
            <c:strRef>
              <c:f>'Air 13 - (Aux) Oxygen-J'!$D$26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13 - (Aux) Oxygen-J'!$E$23:$AI$23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13 - (Aux) Oxygen-J'!$E$26:$AI$26</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608F-4F83-8E17-4D863C1A583C}"/>
            </c:ext>
          </c:extLst>
        </c:ser>
        <c:ser>
          <c:idx val="5"/>
          <c:order val="3"/>
          <c:tx>
            <c:strRef>
              <c:f>'Air 13 - (Aux) Oxygen-J'!$D$28</c:f>
              <c:strCache>
                <c:ptCount val="1"/>
                <c:pt idx="0">
                  <c:v>Daily Average</c:v>
                </c:pt>
              </c:strCache>
            </c:strRef>
          </c:tx>
          <c:spPr>
            <a:ln w="25400">
              <a:solidFill>
                <a:srgbClr val="0000FF"/>
              </a:solidFill>
              <a:prstDash val="solid"/>
            </a:ln>
          </c:spPr>
          <c:marker>
            <c:symbol val="none"/>
          </c:marker>
          <c:cat>
            <c:numRef>
              <c:f>'Air 13 - (Aux) Oxygen-J'!$E$23:$AI$23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13 - (Aux) Oxygen-J'!$E$28:$AI$28</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3-608F-4F83-8E17-4D863C1A583C}"/>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0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14 - (Aux) Water Vapour - A'!$D$25</c:f>
              <c:strCache>
                <c:ptCount val="1"/>
                <c:pt idx="0">
                  <c:v>Mean half hourly average</c:v>
                </c:pt>
              </c:strCache>
            </c:strRef>
          </c:tx>
          <c:spPr>
            <a:ln w="25400">
              <a:solidFill>
                <a:srgbClr val="FF0000"/>
              </a:solidFill>
              <a:prstDash val="solid"/>
            </a:ln>
          </c:spPr>
          <c:marker>
            <c:symbol val="none"/>
          </c:marker>
          <c:cat>
            <c:numRef>
              <c:f>'Air 14 - (Aux) Water Vapour - A'!$E$23:$AI$23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14 - (Aux) Water Vapour - A'!$E$25:$AI$25</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0-C092-4334-A026-AC4BA6D6BA7D}"/>
            </c:ext>
          </c:extLst>
        </c:ser>
        <c:ser>
          <c:idx val="3"/>
          <c:order val="1"/>
          <c:tx>
            <c:strRef>
              <c:f>'Air 14 - (Aux) Water Vapour - A'!$D$24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14 - (Aux) Water Vapour - A'!$E$23:$AI$23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14 - (Aux) Water Vapour - A'!$E$24:$AI$24</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C092-4334-A026-AC4BA6D6BA7D}"/>
            </c:ext>
          </c:extLst>
        </c:ser>
        <c:ser>
          <c:idx val="4"/>
          <c:order val="2"/>
          <c:tx>
            <c:strRef>
              <c:f>'Air 14 - (Aux) Water Vapour - A'!$D$26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14 - (Aux) Water Vapour - A'!$E$23:$AI$23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14 - (Aux) Water Vapour - A'!$E$26:$AI$26</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C092-4334-A026-AC4BA6D6BA7D}"/>
            </c:ext>
          </c:extLst>
        </c:ser>
        <c:ser>
          <c:idx val="5"/>
          <c:order val="3"/>
          <c:tx>
            <c:strRef>
              <c:f>'Air 14 - (Aux) Water Vapour - A'!$D$28</c:f>
              <c:strCache>
                <c:ptCount val="1"/>
                <c:pt idx="0">
                  <c:v>Daily Average</c:v>
                </c:pt>
              </c:strCache>
            </c:strRef>
          </c:tx>
          <c:spPr>
            <a:ln w="25400">
              <a:solidFill>
                <a:srgbClr val="0000FF"/>
              </a:solidFill>
              <a:prstDash val="solid"/>
            </a:ln>
          </c:spPr>
          <c:marker>
            <c:symbol val="none"/>
          </c:marker>
          <c:cat>
            <c:numRef>
              <c:f>'Air 14 - (Aux) Water Vapour - A'!$E$23:$AI$23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14 - (Aux) Water Vapour - A'!$E$28:$AI$28</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3-C092-4334-A026-AC4BA6D6BA7D}"/>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0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14 - (Aux) Water Vapour M'!$D$25</c:f>
              <c:strCache>
                <c:ptCount val="1"/>
                <c:pt idx="0">
                  <c:v>Mean half hourly average</c:v>
                </c:pt>
              </c:strCache>
            </c:strRef>
          </c:tx>
          <c:spPr>
            <a:ln w="25400">
              <a:solidFill>
                <a:srgbClr val="FF0000"/>
              </a:solidFill>
              <a:prstDash val="solid"/>
            </a:ln>
          </c:spPr>
          <c:marker>
            <c:symbol val="none"/>
          </c:marker>
          <c:cat>
            <c:numRef>
              <c:f>'Air 14 - (Aux) Water Vapour M'!$E$23:$AI$23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14 - (Aux) Water Vapour M'!$E$25:$AI$25</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0-E4B5-4FEE-993B-1A613A7070AB}"/>
            </c:ext>
          </c:extLst>
        </c:ser>
        <c:ser>
          <c:idx val="3"/>
          <c:order val="1"/>
          <c:tx>
            <c:strRef>
              <c:f>'Air 14 - (Aux) Water Vapour M'!$D$24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14 - (Aux) Water Vapour M'!$E$23:$AI$23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14 - (Aux) Water Vapour M'!$E$24:$AI$24</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E4B5-4FEE-993B-1A613A7070AB}"/>
            </c:ext>
          </c:extLst>
        </c:ser>
        <c:ser>
          <c:idx val="4"/>
          <c:order val="2"/>
          <c:tx>
            <c:strRef>
              <c:f>'Air 14 - (Aux) Water Vapour M'!$D$26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14 - (Aux) Water Vapour M'!$E$23:$AI$23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14 - (Aux) Water Vapour M'!$E$26:$AI$26</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E4B5-4FEE-993B-1A613A7070AB}"/>
            </c:ext>
          </c:extLst>
        </c:ser>
        <c:ser>
          <c:idx val="5"/>
          <c:order val="3"/>
          <c:tx>
            <c:strRef>
              <c:f>'Air 14 - (Aux) Water Vapour M'!$D$28</c:f>
              <c:strCache>
                <c:ptCount val="1"/>
                <c:pt idx="0">
                  <c:v>Daily Average</c:v>
                </c:pt>
              </c:strCache>
            </c:strRef>
          </c:tx>
          <c:spPr>
            <a:ln w="25400">
              <a:solidFill>
                <a:srgbClr val="0000FF"/>
              </a:solidFill>
              <a:prstDash val="solid"/>
            </a:ln>
          </c:spPr>
          <c:marker>
            <c:symbol val="none"/>
          </c:marker>
          <c:cat>
            <c:numRef>
              <c:f>'Air 14 - (Aux) Water Vapour M'!$E$23:$AI$23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14 - (Aux) Water Vapour M'!$E$28:$AI$28</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3-E4B5-4FEE-993B-1A613A7070AB}"/>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0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Daily and Half-hourly
 Average Monitoring Data</a:t>
            </a:r>
          </a:p>
        </c:rich>
      </c:tx>
      <c:layout>
        <c:manualLayout>
          <c:xMode val="edge"/>
          <c:yMode val="edge"/>
          <c:x val="1.8171134172195166E-2"/>
          <c:y val="0"/>
        </c:manualLayout>
      </c:layout>
      <c:overlay val="0"/>
      <c:spPr>
        <a:noFill/>
        <a:ln w="25400">
          <a:noFill/>
        </a:ln>
      </c:spPr>
    </c:title>
    <c:autoTitleDeleted val="0"/>
    <c:plotArea>
      <c:layout>
        <c:manualLayout>
          <c:layoutTarget val="inner"/>
          <c:xMode val="edge"/>
          <c:yMode val="edge"/>
          <c:x val="0.47772911559736875"/>
          <c:y val="0.13314131708261551"/>
          <c:w val="0.48849759976042417"/>
          <c:h val="0.60781905624672294"/>
        </c:manualLayout>
      </c:layout>
      <c:lineChart>
        <c:grouping val="standard"/>
        <c:varyColors val="0"/>
        <c:ser>
          <c:idx val="2"/>
          <c:order val="0"/>
          <c:tx>
            <c:strRef>
              <c:f>'Air 14 - (Aux) Water Vapour J'!$D$25</c:f>
              <c:strCache>
                <c:ptCount val="1"/>
                <c:pt idx="0">
                  <c:v>Mean half hourly average</c:v>
                </c:pt>
              </c:strCache>
            </c:strRef>
          </c:tx>
          <c:spPr>
            <a:ln w="25400">
              <a:solidFill>
                <a:srgbClr val="FF0000"/>
              </a:solidFill>
              <a:prstDash val="solid"/>
            </a:ln>
          </c:spPr>
          <c:marker>
            <c:symbol val="none"/>
          </c:marker>
          <c:cat>
            <c:numRef>
              <c:f>'Air 14 - (Aux) Water Vapour J'!$E$23:$AI$23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14 - (Aux) Water Vapour J'!$E$25:$AI$25</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0-5B00-4E17-8EB4-97C1947B47DB}"/>
            </c:ext>
          </c:extLst>
        </c:ser>
        <c:ser>
          <c:idx val="3"/>
          <c:order val="1"/>
          <c:tx>
            <c:strRef>
              <c:f>'Air 14 - (Aux) Water Vapour J'!$D$24</c:f>
              <c:strCache>
                <c:ptCount val="1"/>
                <c:pt idx="0">
                  <c:v>Maximum half hourly average</c:v>
                </c:pt>
              </c:strCache>
            </c:strRef>
          </c:tx>
          <c:spPr>
            <a:ln w="19050">
              <a:noFill/>
            </a:ln>
          </c:spPr>
          <c:marker>
            <c:symbol val="square"/>
            <c:size val="5"/>
            <c:spPr>
              <a:solidFill>
                <a:srgbClr val="FF0000"/>
              </a:solidFill>
              <a:ln>
                <a:solidFill>
                  <a:srgbClr val="FF0000"/>
                </a:solidFill>
                <a:prstDash val="solid"/>
              </a:ln>
            </c:spPr>
          </c:marker>
          <c:cat>
            <c:numRef>
              <c:f>'Air 14 - (Aux) Water Vapour J'!$E$23:$AI$23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14 - (Aux) Water Vapour J'!$E$24:$AI$24</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5B00-4E17-8EB4-97C1947B47DB}"/>
            </c:ext>
          </c:extLst>
        </c:ser>
        <c:ser>
          <c:idx val="4"/>
          <c:order val="2"/>
          <c:tx>
            <c:strRef>
              <c:f>'Air 14 - (Aux) Water Vapour J'!$D$26</c:f>
              <c:strCache>
                <c:ptCount val="1"/>
                <c:pt idx="0">
                  <c:v>Minimum half hourly average</c:v>
                </c:pt>
              </c:strCache>
            </c:strRef>
          </c:tx>
          <c:spPr>
            <a:ln w="19050">
              <a:noFill/>
            </a:ln>
          </c:spPr>
          <c:marker>
            <c:symbol val="dash"/>
            <c:size val="4"/>
            <c:spPr>
              <a:solidFill>
                <a:srgbClr val="FF0000"/>
              </a:solidFill>
              <a:ln>
                <a:solidFill>
                  <a:srgbClr val="FF0000"/>
                </a:solidFill>
                <a:prstDash val="solid"/>
              </a:ln>
            </c:spPr>
          </c:marker>
          <c:cat>
            <c:numRef>
              <c:f>'Air 14 - (Aux) Water Vapour J'!$E$23:$AI$23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14 - (Aux) Water Vapour J'!$E$26:$AI$26</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2-5B00-4E17-8EB4-97C1947B47DB}"/>
            </c:ext>
          </c:extLst>
        </c:ser>
        <c:ser>
          <c:idx val="5"/>
          <c:order val="3"/>
          <c:tx>
            <c:strRef>
              <c:f>'Air 14 - (Aux) Water Vapour J'!$D$28</c:f>
              <c:strCache>
                <c:ptCount val="1"/>
                <c:pt idx="0">
                  <c:v>Daily Average</c:v>
                </c:pt>
              </c:strCache>
            </c:strRef>
          </c:tx>
          <c:spPr>
            <a:ln w="25400">
              <a:solidFill>
                <a:srgbClr val="0000FF"/>
              </a:solidFill>
              <a:prstDash val="solid"/>
            </a:ln>
          </c:spPr>
          <c:marker>
            <c:symbol val="none"/>
          </c:marker>
          <c:cat>
            <c:numRef>
              <c:f>'Air 14 - (Aux) Water Vapour J'!$E$23:$AI$23</c:f>
              <c:numCache>
                <c:formatCode>General</c:formatCode>
                <c:ptCount val="3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numCache>
            </c:numRef>
          </c:cat>
          <c:val>
            <c:numRef>
              <c:f>'Air 14 - (Aux) Water Vapour J'!$E$28:$AI$28</c:f>
              <c:numCache>
                <c:formatCode>0.00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03-5B00-4E17-8EB4-97C1947B47DB}"/>
            </c:ext>
          </c:extLst>
        </c:ser>
        <c:dLbls>
          <c:showLegendKey val="0"/>
          <c:showVal val="0"/>
          <c:showCatName val="0"/>
          <c:showSerName val="0"/>
          <c:showPercent val="0"/>
          <c:showBubbleSize val="0"/>
        </c:dLbls>
        <c:smooth val="0"/>
        <c:axId val="379439816"/>
        <c:axId val="1"/>
      </c:lineChart>
      <c:catAx>
        <c:axId val="379439816"/>
        <c:scaling>
          <c:orientation val="minMax"/>
        </c:scaling>
        <c:delete val="0"/>
        <c:axPos val="b"/>
        <c:numFmt formatCode="General" sourceLinked="0"/>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
        <c:crosses val="autoZero"/>
        <c:auto val="0"/>
        <c:lblAlgn val="ctr"/>
        <c:lblOffset val="100"/>
        <c:tickLblSkip val="2"/>
        <c:tickMarkSkip val="1"/>
        <c:noMultiLvlLbl val="0"/>
      </c:catAx>
      <c:valAx>
        <c:axId val="1"/>
        <c:scaling>
          <c:orientation val="minMax"/>
          <c:min val="0"/>
        </c:scaling>
        <c:delete val="0"/>
        <c:axPos val="l"/>
        <c:numFmt formatCode="0.00" sourceLinked="1"/>
        <c:majorTickMark val="cross"/>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379439816"/>
        <c:crosses val="autoZero"/>
        <c:crossBetween val="midCat"/>
      </c:valAx>
      <c:spPr>
        <a:solidFill>
          <a:srgbClr val="C0C0C0"/>
        </a:solidFill>
        <a:ln w="12700">
          <a:solidFill>
            <a:srgbClr val="808080"/>
          </a:solidFill>
          <a:prstDash val="solid"/>
        </a:ln>
      </c:spPr>
    </c:plotArea>
    <c:legend>
      <c:legendPos val="l"/>
      <c:layout>
        <c:manualLayout>
          <c:xMode val="edge"/>
          <c:yMode val="edge"/>
          <c:x val="6.8526587469526189E-3"/>
          <c:y val="0.31259277398937568"/>
          <c:w val="0.38472852229580307"/>
          <c:h val="0.65991849702997651"/>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 r="0.75" t="1" header="0.5" footer="0.5"/>
    <c:pageSetup paperSize="9" orientation="landscape" verticalDpi="0"/>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drawing3.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4.xml.rels><?xml version="1.0" encoding="UTF-8" standalone="yes"?>
<Relationships xmlns="http://schemas.openxmlformats.org/package/2006/relationships"><Relationship Id="rId1" Type="http://schemas.openxmlformats.org/officeDocument/2006/relationships/chart" Target="../charts/chart7.xml"/></Relationships>
</file>

<file path=xl/drawings/_rels/drawing5.xml.rels><?xml version="1.0" encoding="UTF-8" standalone="yes"?>
<Relationships xmlns="http://schemas.openxmlformats.org/package/2006/relationships"><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1" Type="http://schemas.openxmlformats.org/officeDocument/2006/relationships/chart" Target="../charts/chart9.xml"/></Relationships>
</file>

<file path=xl/drawings/_rels/drawing7.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8.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2.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25.xml.rels><?xml version="1.0" encoding="UTF-8" standalone="yes"?>
<Relationships xmlns="http://schemas.openxmlformats.org/package/2006/relationships"><Relationship Id="rId1" Type="http://schemas.openxmlformats.org/officeDocument/2006/relationships/chart" Target="../charts/chart28.xml"/></Relationships>
</file>

<file path=xl/drawings/_rels/drawing26.xml.rels><?xml version="1.0" encoding="UTF-8" standalone="yes"?>
<Relationships xmlns="http://schemas.openxmlformats.org/package/2006/relationships"><Relationship Id="rId1" Type="http://schemas.openxmlformats.org/officeDocument/2006/relationships/chart" Target="../charts/chart29.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30.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31.xml"/></Relationships>
</file>

<file path=xl/drawings/_rels/drawing29.xml.rels><?xml version="1.0" encoding="UTF-8" standalone="yes"?>
<Relationships xmlns="http://schemas.openxmlformats.org/package/2006/relationships"><Relationship Id="rId1" Type="http://schemas.openxmlformats.org/officeDocument/2006/relationships/chart" Target="../charts/chart32.xml"/></Relationships>
</file>

<file path=xl/drawings/_rels/drawing30.xml.rels><?xml version="1.0" encoding="UTF-8" standalone="yes"?>
<Relationships xmlns="http://schemas.openxmlformats.org/package/2006/relationships"><Relationship Id="rId1" Type="http://schemas.openxmlformats.org/officeDocument/2006/relationships/chart" Target="../charts/chart33.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34.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35.xml"/></Relationships>
</file>

<file path=xl/drawings/_rels/drawing33.xml.rels><?xml version="1.0" encoding="UTF-8" standalone="yes"?>
<Relationships xmlns="http://schemas.openxmlformats.org/package/2006/relationships"><Relationship Id="rId1" Type="http://schemas.openxmlformats.org/officeDocument/2006/relationships/chart" Target="../charts/chart36.xml"/></Relationships>
</file>

<file path=xl/drawings/_rels/drawing34.xml.rels><?xml version="1.0" encoding="UTF-8" standalone="yes"?>
<Relationships xmlns="http://schemas.openxmlformats.org/package/2006/relationships"><Relationship Id="rId1" Type="http://schemas.openxmlformats.org/officeDocument/2006/relationships/chart" Target="../charts/chart37.xml"/></Relationships>
</file>

<file path=xl/drawings/_rels/drawing35.xml.rels><?xml version="1.0" encoding="UTF-8" standalone="yes"?>
<Relationships xmlns="http://schemas.openxmlformats.org/package/2006/relationships"><Relationship Id="rId1" Type="http://schemas.openxmlformats.org/officeDocument/2006/relationships/chart" Target="../charts/chart38.xml"/></Relationships>
</file>

<file path=xl/drawings/_rels/drawing36.xml.rels><?xml version="1.0" encoding="UTF-8" standalone="yes"?>
<Relationships xmlns="http://schemas.openxmlformats.org/package/2006/relationships"><Relationship Id="rId1" Type="http://schemas.openxmlformats.org/officeDocument/2006/relationships/chart" Target="../charts/chart39.xml"/></Relationships>
</file>

<file path=xl/drawings/_rels/drawing37.xml.rels><?xml version="1.0" encoding="UTF-8" standalone="yes"?>
<Relationships xmlns="http://schemas.openxmlformats.org/package/2006/relationships"><Relationship Id="rId1" Type="http://schemas.openxmlformats.org/officeDocument/2006/relationships/chart" Target="../charts/chart40.xml"/></Relationships>
</file>

<file path=xl/drawings/_rels/drawing38.xml.rels><?xml version="1.0" encoding="UTF-8" standalone="yes"?>
<Relationships xmlns="http://schemas.openxmlformats.org/package/2006/relationships"><Relationship Id="rId1" Type="http://schemas.openxmlformats.org/officeDocument/2006/relationships/chart" Target="../charts/chart41.xml"/></Relationships>
</file>

<file path=xl/drawings/_rels/drawing39.xml.rels><?xml version="1.0" encoding="UTF-8" standalone="yes"?>
<Relationships xmlns="http://schemas.openxmlformats.org/package/2006/relationships"><Relationship Id="rId1" Type="http://schemas.openxmlformats.org/officeDocument/2006/relationships/chart" Target="../charts/chart42.xml"/></Relationships>
</file>

<file path=xl/drawings/_rels/drawing40.xml.rels><?xml version="1.0" encoding="UTF-8" standalone="yes"?>
<Relationships xmlns="http://schemas.openxmlformats.org/package/2006/relationships"><Relationship Id="rId1" Type="http://schemas.openxmlformats.org/officeDocument/2006/relationships/chart" Target="../charts/chart43.xml"/></Relationships>
</file>

<file path=xl/drawings/_rels/drawing41.xml.rels><?xml version="1.0" encoding="UTF-8" standalone="yes"?>
<Relationships xmlns="http://schemas.openxmlformats.org/package/2006/relationships"><Relationship Id="rId1" Type="http://schemas.openxmlformats.org/officeDocument/2006/relationships/chart" Target="../charts/chart44.xml"/></Relationships>
</file>

<file path=xl/drawings/_rels/drawing42.xml.rels><?xml version="1.0" encoding="UTF-8" standalone="yes"?>
<Relationships xmlns="http://schemas.openxmlformats.org/package/2006/relationships"><Relationship Id="rId1" Type="http://schemas.openxmlformats.org/officeDocument/2006/relationships/chart" Target="../charts/chart45.xml"/></Relationships>
</file>

<file path=xl/drawings/drawing1.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4" name="Rectangle 1">
          <a:extLst>
            <a:ext uri="{FF2B5EF4-FFF2-40B4-BE49-F238E27FC236}">
              <a16:creationId xmlns:a16="http://schemas.microsoft.com/office/drawing/2014/main" id="{C0F58C6E-E191-4624-B07B-049B9ACAECBA}"/>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5" name="Chart 2">
          <a:extLst>
            <a:ext uri="{FF2B5EF4-FFF2-40B4-BE49-F238E27FC236}">
              <a16:creationId xmlns:a16="http://schemas.microsoft.com/office/drawing/2014/main" id="{FEE6C0AC-19D7-48C1-BF74-15825A92F9F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7620</xdr:colOff>
      <xdr:row>8</xdr:row>
      <xdr:rowOff>7620</xdr:rowOff>
    </xdr:from>
    <xdr:to>
      <xdr:col>35</xdr:col>
      <xdr:colOff>0</xdr:colOff>
      <xdr:row>20</xdr:row>
      <xdr:rowOff>297180</xdr:rowOff>
    </xdr:to>
    <xdr:sp macro="" textlink="">
      <xdr:nvSpPr>
        <xdr:cNvPr id="6" name="Rectangle 1">
          <a:extLst>
            <a:ext uri="{FF2B5EF4-FFF2-40B4-BE49-F238E27FC236}">
              <a16:creationId xmlns:a16="http://schemas.microsoft.com/office/drawing/2014/main" id="{473EFB9F-EF42-4E24-B748-52B85F65F45E}"/>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7" name="Chart 2">
          <a:extLst>
            <a:ext uri="{FF2B5EF4-FFF2-40B4-BE49-F238E27FC236}">
              <a16:creationId xmlns:a16="http://schemas.microsoft.com/office/drawing/2014/main" id="{99E7A09D-D0B9-4169-9F70-5A21B37A59B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F9E322B7-4E33-4F1C-B8AF-73D4BE4792E2}"/>
            </a:ext>
          </a:extLst>
        </xdr:cNvPr>
        <xdr:cNvSpPr>
          <a:spLocks noChangeArrowheads="1"/>
        </xdr:cNvSpPr>
      </xdr:nvSpPr>
      <xdr:spPr bwMode="auto">
        <a:xfrm>
          <a:off x="9525" y="1333500"/>
          <a:ext cx="1036320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36902679-067A-417F-97BA-65C7814FE73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7620</xdr:colOff>
      <xdr:row>8</xdr:row>
      <xdr:rowOff>7620</xdr:rowOff>
    </xdr:from>
    <xdr:to>
      <xdr:col>35</xdr:col>
      <xdr:colOff>0</xdr:colOff>
      <xdr:row>20</xdr:row>
      <xdr:rowOff>297180</xdr:rowOff>
    </xdr:to>
    <xdr:sp macro="" textlink="">
      <xdr:nvSpPr>
        <xdr:cNvPr id="4" name="Rectangle 1">
          <a:extLst>
            <a:ext uri="{FF2B5EF4-FFF2-40B4-BE49-F238E27FC236}">
              <a16:creationId xmlns:a16="http://schemas.microsoft.com/office/drawing/2014/main" id="{7C3B8B56-1968-4EA3-87E6-2772B2E2B2A7}"/>
            </a:ext>
          </a:extLst>
        </xdr:cNvPr>
        <xdr:cNvSpPr>
          <a:spLocks noChangeArrowheads="1"/>
        </xdr:cNvSpPr>
      </xdr:nvSpPr>
      <xdr:spPr bwMode="auto">
        <a:xfrm>
          <a:off x="9525" y="1333500"/>
          <a:ext cx="1036320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5" name="Chart 2">
          <a:extLst>
            <a:ext uri="{FF2B5EF4-FFF2-40B4-BE49-F238E27FC236}">
              <a16:creationId xmlns:a16="http://schemas.microsoft.com/office/drawing/2014/main" id="{602BBE61-A3D6-409D-B4D5-0A088D3E154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0C9C4444-73D7-42E9-9F77-45917F9019A4}"/>
            </a:ext>
          </a:extLst>
        </xdr:cNvPr>
        <xdr:cNvSpPr>
          <a:spLocks noChangeArrowheads="1"/>
        </xdr:cNvSpPr>
      </xdr:nvSpPr>
      <xdr:spPr bwMode="auto">
        <a:xfrm>
          <a:off x="9525" y="1333500"/>
          <a:ext cx="1036320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E2DD13E7-3CE4-4F11-A6AF-6B3C54B9813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7620</xdr:colOff>
      <xdr:row>8</xdr:row>
      <xdr:rowOff>7620</xdr:rowOff>
    </xdr:from>
    <xdr:to>
      <xdr:col>35</xdr:col>
      <xdr:colOff>0</xdr:colOff>
      <xdr:row>20</xdr:row>
      <xdr:rowOff>297180</xdr:rowOff>
    </xdr:to>
    <xdr:sp macro="" textlink="">
      <xdr:nvSpPr>
        <xdr:cNvPr id="4" name="Rectangle 1">
          <a:extLst>
            <a:ext uri="{FF2B5EF4-FFF2-40B4-BE49-F238E27FC236}">
              <a16:creationId xmlns:a16="http://schemas.microsoft.com/office/drawing/2014/main" id="{CFB0B4DD-7D57-4868-B4F2-550C7C60D955}"/>
            </a:ext>
          </a:extLst>
        </xdr:cNvPr>
        <xdr:cNvSpPr>
          <a:spLocks noChangeArrowheads="1"/>
        </xdr:cNvSpPr>
      </xdr:nvSpPr>
      <xdr:spPr bwMode="auto">
        <a:xfrm>
          <a:off x="9525" y="1333500"/>
          <a:ext cx="1036320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5" name="Chart 2">
          <a:extLst>
            <a:ext uri="{FF2B5EF4-FFF2-40B4-BE49-F238E27FC236}">
              <a16:creationId xmlns:a16="http://schemas.microsoft.com/office/drawing/2014/main" id="{95058795-6424-41DA-95FE-7B14330ADFC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3091" name="Rectangle 1">
          <a:extLst>
            <a:ext uri="{FF2B5EF4-FFF2-40B4-BE49-F238E27FC236}">
              <a16:creationId xmlns:a16="http://schemas.microsoft.com/office/drawing/2014/main" id="{CE66FD20-7259-413E-9CBE-5F1E34562A35}"/>
            </a:ext>
          </a:extLst>
        </xdr:cNvPr>
        <xdr:cNvSpPr>
          <a:spLocks noChangeArrowheads="1"/>
        </xdr:cNvSpPr>
      </xdr:nvSpPr>
      <xdr:spPr bwMode="auto">
        <a:xfrm>
          <a:off x="7620" y="2225040"/>
          <a:ext cx="10126980" cy="16764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092" name="Chart 2">
          <a:extLst>
            <a:ext uri="{FF2B5EF4-FFF2-40B4-BE49-F238E27FC236}">
              <a16:creationId xmlns:a16="http://schemas.microsoft.com/office/drawing/2014/main" id="{67448E58-4AD7-45B9-8DE9-2FA419DE9E1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51F5A6D3-586E-4724-9A65-95D0D8B2F334}"/>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7B03B3D0-9A5B-432E-A858-9AF38BE6D1F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9E5B9097-18E6-4A3C-9A2A-10016F860A6E}"/>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723FD41C-44C7-40C8-9F38-7A98B09F565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7D370517-B8BB-4893-8E99-61E56067C031}"/>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642099C1-805F-47B7-A723-1BDF0546268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2C129539-2028-4501-9885-8EE9A8E0B769}"/>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BB0C05F1-24FD-4DBF-9570-9EFE2AF1687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F0A7B12A-C49E-48A5-8CF5-7C33457143D3}"/>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9A102EBB-F759-41CE-8A50-2C97A0BC614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E5130BC5-D50A-422B-B375-452787EFBCE5}"/>
            </a:ext>
          </a:extLst>
        </xdr:cNvPr>
        <xdr:cNvSpPr>
          <a:spLocks noChangeArrowheads="1"/>
        </xdr:cNvSpPr>
      </xdr:nvSpPr>
      <xdr:spPr bwMode="auto">
        <a:xfrm>
          <a:off x="7620" y="1303020"/>
          <a:ext cx="9907905" cy="185166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2BD5A790-04BA-4D94-A87C-1418B072EA4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C7B47D8A-5FF5-449D-BF29-5718B3DAB9D2}"/>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F442794A-EB92-4A71-8240-51A3F7F30EE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E7EDB2E3-C87A-4517-83E6-331F66778915}"/>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094A77F5-CFDE-469A-B3AC-3CA39F99B67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67E3F547-B0C7-4334-AE54-9DF5251EB15E}"/>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DC0F40A6-F80B-47FA-B29E-BE435A96496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52C1A6A6-BB6B-4C72-B2FA-62A38A0B40E1}"/>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D3B736FE-FC8D-492E-BC68-930D20004FA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4734BF97-952D-44E7-90BE-EB4AC2CD3CB9}"/>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2663BDF7-D06D-415C-B188-209EA633E73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E97AC274-BB63-4387-A5F3-73BEF7EE4A54}"/>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4EBF6A76-C179-46CA-946B-FF5349028DE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B7511257-5877-4EBD-8E64-006A6DBC12CD}"/>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ABD78E97-9953-4861-A4E3-6BAA3CC4564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ED3E67A9-F119-43EC-B2E0-72782ED07C68}"/>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B68B8312-8CB1-4068-A238-275E494A4B2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093867AD-2323-40AF-BF82-7D26080BC033}"/>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9178FDF4-BA5E-4EF0-94DD-80429A9D6B7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12940FA6-6497-4F42-A781-E281FC546259}"/>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3185A400-FF93-444D-98C1-0F01EE22DA3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5AC7D3DD-951B-4F1E-8656-A119A9B04669}"/>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93D10D19-9ADC-47B8-8E44-F28315BBE58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2.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F0C1331C-0FD6-4BF0-810F-5C33D1BD9020}"/>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EE890C2E-5347-425C-972B-067825205F0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3.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6E26298C-42AA-406E-9B54-84C34F114D4F}"/>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0B075359-4373-4626-8E4A-659FB7AC377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4.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A0A607F2-86C1-49C1-ADF5-7E5B7A0C80C6}"/>
            </a:ext>
          </a:extLst>
        </xdr:cNvPr>
        <xdr:cNvSpPr>
          <a:spLocks noChangeArrowheads="1"/>
        </xdr:cNvSpPr>
      </xdr:nvSpPr>
      <xdr:spPr bwMode="auto">
        <a:xfrm>
          <a:off x="9525" y="133350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F86E6C1B-70A8-44E7-8095-3FD9C37393E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5.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1A26B4C5-65B0-42BE-885B-DE2AF6599973}"/>
            </a:ext>
          </a:extLst>
        </xdr:cNvPr>
        <xdr:cNvSpPr>
          <a:spLocks noChangeArrowheads="1"/>
        </xdr:cNvSpPr>
      </xdr:nvSpPr>
      <xdr:spPr bwMode="auto">
        <a:xfrm>
          <a:off x="7620" y="1303020"/>
          <a:ext cx="9907905" cy="185166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2B8BE333-C6DC-4665-9D75-E745F05BF03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6.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693448BC-E193-4BBE-8D62-4FD13504A13D}"/>
            </a:ext>
          </a:extLst>
        </xdr:cNvPr>
        <xdr:cNvSpPr>
          <a:spLocks noChangeArrowheads="1"/>
        </xdr:cNvSpPr>
      </xdr:nvSpPr>
      <xdr:spPr bwMode="auto">
        <a:xfrm>
          <a:off x="9525" y="1362075"/>
          <a:ext cx="12592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3BC18429-E7CE-4D3C-A933-325B5728C8D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7.xml><?xml version="1.0" encoding="utf-8"?>
<xdr:wsDr xmlns:xdr="http://schemas.openxmlformats.org/drawingml/2006/spreadsheetDrawing" xmlns:a="http://schemas.openxmlformats.org/drawingml/2006/main">
  <xdr:twoCellAnchor>
    <xdr:from>
      <xdr:col>0</xdr:col>
      <xdr:colOff>7620</xdr:colOff>
      <xdr:row>8</xdr:row>
      <xdr:rowOff>7620</xdr:rowOff>
    </xdr:from>
    <xdr:to>
      <xdr:col>35</xdr:col>
      <xdr:colOff>0</xdr:colOff>
      <xdr:row>20</xdr:row>
      <xdr:rowOff>297180</xdr:rowOff>
    </xdr:to>
    <xdr:sp macro="" textlink="">
      <xdr:nvSpPr>
        <xdr:cNvPr id="2" name="Rectangle 1">
          <a:extLst>
            <a:ext uri="{FF2B5EF4-FFF2-40B4-BE49-F238E27FC236}">
              <a16:creationId xmlns:a16="http://schemas.microsoft.com/office/drawing/2014/main" id="{F17BE7CF-0686-45E7-BB32-95E56A6A6AE5}"/>
            </a:ext>
          </a:extLst>
        </xdr:cNvPr>
        <xdr:cNvSpPr>
          <a:spLocks noChangeArrowheads="1"/>
        </xdr:cNvSpPr>
      </xdr:nvSpPr>
      <xdr:spPr bwMode="auto">
        <a:xfrm>
          <a:off x="9525" y="1362075"/>
          <a:ext cx="12592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9</xdr:row>
      <xdr:rowOff>0</xdr:rowOff>
    </xdr:from>
    <xdr:to>
      <xdr:col>35</xdr:col>
      <xdr:colOff>1466</xdr:colOff>
      <xdr:row>21</xdr:row>
      <xdr:rowOff>1465</xdr:rowOff>
    </xdr:to>
    <xdr:graphicFrame macro="">
      <xdr:nvGraphicFramePr>
        <xdr:cNvPr id="3" name="Chart 2">
          <a:extLst>
            <a:ext uri="{FF2B5EF4-FFF2-40B4-BE49-F238E27FC236}">
              <a16:creationId xmlns:a16="http://schemas.microsoft.com/office/drawing/2014/main" id="{D5D1AE3E-7B70-4F13-8FE2-2CCFE35282E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8.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AEF5F8B4-BE30-4FEF-8E0B-9F9F90E767C5}"/>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E97A02DA-E16C-4546-AECB-71DFC9F99BD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9.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57DAE250-5C63-4F82-9ECC-0B61F52B9409}"/>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36AD2749-8472-46D1-99FB-D7EF7D384E0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0.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77687D9B-BB23-4C40-B8B3-048282533645}"/>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9A3BD9C7-E98F-4C38-9A12-3170013BA75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1.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F61D75F7-1DE0-4F4F-ADF6-1D8B8ED7E7A4}"/>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50A8FB13-A4A9-402F-AF33-B79F543C685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2.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B35B99C3-52C1-4465-9D44-A55FCBCEE0AD}"/>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6B18852E-5E3F-42D1-BF37-B8C08C56F5B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3.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4689984C-E916-40CC-99C2-5D389E134D4C}"/>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02C4B35D-3EC4-4E66-B69E-812468EE27D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4.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B9DA5999-E423-438E-923E-3D8C5AC6E05E}"/>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96971132-2786-4523-9237-935F86F7B93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5.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2944E6A0-04E1-4AC5-984B-D06139A61EF9}"/>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61D404C3-ED30-46CD-B305-856AD91CD12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6.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A435EEFC-53F9-497F-A77A-ACC1EFBE00EA}"/>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BF8F39A8-9BBE-49B9-91BF-408A16F2768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7.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142F621C-B87A-49D0-8EC4-6DF8508753F0}"/>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B4FE789C-89FD-4657-BE1D-244146C9172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8.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8925BC70-6155-4FCF-A505-DB935F79FE7D}"/>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9EDD2FC5-7315-4997-A243-AC16C6D17EC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9.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877430E7-3C64-49E2-A1E2-7D435B3B980E}"/>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C605D73D-7446-4C14-A463-C6AFC8150D1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0.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303CECA3-DE22-4EBB-A1A4-AD2E5D9EE264}"/>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93A702DC-FCC0-4047-ABA6-BA44E7635F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1.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76F6E2E6-75AE-4977-8D66-DAFF767E4651}"/>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D1C6A92F-35AE-4393-A9E2-C2CA6B5F910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2.xml><?xml version="1.0" encoding="utf-8"?>
<xdr:wsDr xmlns:xdr="http://schemas.openxmlformats.org/drawingml/2006/spreadsheetDrawing" xmlns:a="http://schemas.openxmlformats.org/drawingml/2006/main">
  <xdr:twoCellAnchor>
    <xdr:from>
      <xdr:col>0</xdr:col>
      <xdr:colOff>7620</xdr:colOff>
      <xdr:row>9</xdr:row>
      <xdr:rowOff>7620</xdr:rowOff>
    </xdr:from>
    <xdr:to>
      <xdr:col>35</xdr:col>
      <xdr:colOff>0</xdr:colOff>
      <xdr:row>21</xdr:row>
      <xdr:rowOff>297180</xdr:rowOff>
    </xdr:to>
    <xdr:sp macro="" textlink="">
      <xdr:nvSpPr>
        <xdr:cNvPr id="2" name="Rectangle 1">
          <a:extLst>
            <a:ext uri="{FF2B5EF4-FFF2-40B4-BE49-F238E27FC236}">
              <a16:creationId xmlns:a16="http://schemas.microsoft.com/office/drawing/2014/main" id="{45916266-34FF-4975-BFC7-D32B5FA7AC91}"/>
            </a:ext>
          </a:extLst>
        </xdr:cNvPr>
        <xdr:cNvSpPr>
          <a:spLocks noChangeArrowheads="1"/>
        </xdr:cNvSpPr>
      </xdr:nvSpPr>
      <xdr:spPr bwMode="auto">
        <a:xfrm>
          <a:off x="9525" y="1504950"/>
          <a:ext cx="10306050" cy="1724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85725</xdr:colOff>
      <xdr:row>10</xdr:row>
      <xdr:rowOff>0</xdr:rowOff>
    </xdr:from>
    <xdr:to>
      <xdr:col>35</xdr:col>
      <xdr:colOff>1466</xdr:colOff>
      <xdr:row>22</xdr:row>
      <xdr:rowOff>1465</xdr:rowOff>
    </xdr:to>
    <xdr:graphicFrame macro="">
      <xdr:nvGraphicFramePr>
        <xdr:cNvPr id="3" name="Chart 2">
          <a:extLst>
            <a:ext uri="{FF2B5EF4-FFF2-40B4-BE49-F238E27FC236}">
              <a16:creationId xmlns:a16="http://schemas.microsoft.com/office/drawing/2014/main" id="{65E41F3E-968A-468E-B725-DCB322CC32E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D1130-9151-42D0-8066-ACC05529CDCB}">
  <dimension ref="A1:AO38"/>
  <sheetViews>
    <sheetView view="pageBreakPreview" zoomScaleNormal="100" zoomScaleSheetLayoutView="100" workbookViewId="0">
      <selection activeCell="M28" sqref="M28"/>
    </sheetView>
  </sheetViews>
  <sheetFormatPr defaultColWidth="9.08984375" defaultRowHeight="10" x14ac:dyDescent="0.2"/>
  <cols>
    <col min="1" max="1" width="9.08984375" style="1"/>
    <col min="2" max="2" width="21.54296875" style="1" customWidth="1"/>
    <col min="3" max="3" width="3.6328125" style="1" customWidth="1"/>
    <col min="4" max="4" width="29.0898437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26</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51" t="s">
        <v>103</v>
      </c>
      <c r="D3" s="51"/>
      <c r="E3" s="18"/>
      <c r="F3" s="52" t="s">
        <v>96</v>
      </c>
      <c r="G3" s="52"/>
      <c r="H3" s="52"/>
      <c r="I3" s="52"/>
      <c r="J3" s="52"/>
      <c r="K3" s="52"/>
      <c r="L3" s="51" t="s">
        <v>104</v>
      </c>
      <c r="M3" s="51"/>
      <c r="N3" s="51"/>
      <c r="O3" s="51"/>
      <c r="P3" s="51"/>
      <c r="Q3" s="51"/>
      <c r="R3" s="51"/>
      <c r="S3" s="51"/>
      <c r="T3" s="51"/>
      <c r="U3" s="51"/>
      <c r="V3" s="51"/>
      <c r="W3" s="51"/>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51" t="s">
        <v>105</v>
      </c>
      <c r="D5" s="51"/>
      <c r="E5" s="18"/>
      <c r="F5" s="52" t="s">
        <v>59</v>
      </c>
      <c r="G5" s="52"/>
      <c r="H5" s="52"/>
      <c r="I5" s="52"/>
      <c r="J5" s="52"/>
      <c r="K5" s="52"/>
      <c r="L5" s="63">
        <v>45263</v>
      </c>
      <c r="M5" s="63"/>
      <c r="N5" s="63"/>
      <c r="O5" s="63"/>
      <c r="P5" s="64"/>
      <c r="Q5" s="64"/>
      <c r="R5" s="64"/>
      <c r="S5" s="64"/>
      <c r="T5" s="64"/>
      <c r="U5" s="64"/>
      <c r="V5" s="64"/>
      <c r="W5" s="64"/>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9" spans="1:41" ht="12.5" x14ac:dyDescent="0.25">
      <c r="A9" s="6"/>
      <c r="B9" s="28" t="s">
        <v>27</v>
      </c>
      <c r="C9" s="53" t="s">
        <v>93</v>
      </c>
      <c r="D9" s="54"/>
      <c r="E9" s="54"/>
      <c r="F9" s="54"/>
      <c r="G9" s="54"/>
      <c r="H9" s="54"/>
      <c r="I9" s="54"/>
      <c r="J9" s="54"/>
      <c r="K9" s="54"/>
      <c r="L9" s="54"/>
      <c r="M9" s="54"/>
      <c r="N9" s="54"/>
      <c r="O9" s="54"/>
      <c r="P9" s="54"/>
      <c r="Q9" s="54"/>
      <c r="R9" s="54"/>
      <c r="S9" s="54"/>
      <c r="T9" s="54"/>
      <c r="U9" s="54"/>
      <c r="V9" s="54"/>
      <c r="W9" s="54"/>
      <c r="X9" s="54"/>
      <c r="Y9" s="54"/>
      <c r="Z9" s="54"/>
      <c r="AA9" s="54"/>
      <c r="AB9" s="54"/>
      <c r="AC9" s="54"/>
      <c r="AD9" s="54"/>
      <c r="AE9" s="54"/>
      <c r="AF9" s="54"/>
      <c r="AG9" s="54"/>
      <c r="AH9" s="54"/>
      <c r="AI9" s="17"/>
    </row>
    <row r="10" spans="1:41" ht="13" x14ac:dyDescent="0.3">
      <c r="A10" s="6"/>
      <c r="C10" s="53" t="s">
        <v>28</v>
      </c>
      <c r="D10" s="54"/>
      <c r="E10" s="54"/>
      <c r="F10" s="54"/>
      <c r="G10" s="54"/>
      <c r="H10" s="54"/>
      <c r="I10" s="68"/>
      <c r="J10" s="69"/>
      <c r="K10" s="69"/>
      <c r="L10" s="69"/>
      <c r="M10" s="53" t="s">
        <v>58</v>
      </c>
      <c r="N10" s="54"/>
      <c r="O10" s="54"/>
      <c r="P10" s="54"/>
      <c r="Q10" s="54"/>
      <c r="R10" s="54"/>
      <c r="S10" s="54"/>
      <c r="T10" s="54"/>
      <c r="U10" s="54"/>
      <c r="V10" s="54"/>
      <c r="W10" s="54"/>
      <c r="X10" s="54"/>
      <c r="Y10" s="54"/>
      <c r="Z10" s="54"/>
      <c r="AA10" s="54"/>
      <c r="AB10" s="54"/>
      <c r="AC10" s="54"/>
      <c r="AD10" s="54"/>
      <c r="AE10" s="54"/>
      <c r="AF10" s="54"/>
      <c r="AG10" s="54"/>
      <c r="AH10" s="54"/>
      <c r="AI10" s="17"/>
    </row>
    <row r="11" spans="1:41" ht="13" x14ac:dyDescent="0.3">
      <c r="A11" s="6"/>
      <c r="C11" s="53" t="s">
        <v>32</v>
      </c>
      <c r="D11" s="54"/>
      <c r="E11" s="54"/>
      <c r="F11" s="54"/>
      <c r="G11" s="54"/>
      <c r="H11" s="54"/>
      <c r="I11" s="70"/>
      <c r="J11" s="71"/>
      <c r="K11" s="71"/>
      <c r="L11" s="71"/>
      <c r="M11" s="53" t="s">
        <v>31</v>
      </c>
      <c r="N11" s="54"/>
      <c r="O11" s="54"/>
      <c r="P11" s="54"/>
      <c r="Q11" s="54"/>
      <c r="R11" s="54"/>
      <c r="S11" s="54"/>
      <c r="T11" s="54"/>
      <c r="U11" s="54"/>
      <c r="V11" s="54"/>
      <c r="W11" s="54"/>
      <c r="X11" s="54"/>
      <c r="Y11" s="54"/>
      <c r="Z11" s="54"/>
      <c r="AA11" s="54"/>
      <c r="AB11" s="54"/>
      <c r="AC11" s="54"/>
      <c r="AD11" s="54"/>
      <c r="AE11" s="54"/>
      <c r="AF11" s="54"/>
      <c r="AG11" s="54"/>
      <c r="AH11" s="54"/>
      <c r="AI11" s="17"/>
    </row>
    <row r="12" spans="1:41" ht="13" x14ac:dyDescent="0.3">
      <c r="A12" s="6"/>
      <c r="C12" s="66"/>
      <c r="D12" s="67"/>
      <c r="E12" s="67"/>
      <c r="F12" s="67"/>
      <c r="G12" s="67"/>
      <c r="H12" s="67"/>
      <c r="I12" s="67"/>
      <c r="J12" s="67"/>
      <c r="K12" s="67"/>
      <c r="L12" s="67"/>
      <c r="M12" s="67"/>
      <c r="N12" s="67"/>
      <c r="O12" s="67"/>
      <c r="P12" s="67"/>
      <c r="Q12" s="67"/>
      <c r="R12" s="67"/>
      <c r="S12" s="67"/>
      <c r="T12" s="67"/>
      <c r="U12" s="67"/>
      <c r="V12" s="67"/>
      <c r="W12" s="67"/>
      <c r="X12" s="67"/>
      <c r="Y12" s="67"/>
      <c r="Z12" s="67"/>
      <c r="AA12" s="67"/>
      <c r="AB12" s="67"/>
      <c r="AC12" s="67"/>
      <c r="AD12" s="67"/>
      <c r="AE12" s="67"/>
      <c r="AF12" s="67"/>
      <c r="AG12" s="67"/>
      <c r="AH12" s="67"/>
      <c r="AI12" s="17"/>
    </row>
    <row r="13" spans="1:41" x14ac:dyDescent="0.2">
      <c r="A13" s="6"/>
      <c r="C13" s="60"/>
      <c r="D13" s="60"/>
      <c r="E13" s="60"/>
      <c r="F13" s="60"/>
      <c r="G13" s="60"/>
      <c r="H13" s="60"/>
      <c r="I13" s="60"/>
      <c r="J13" s="60"/>
      <c r="K13" s="60"/>
      <c r="L13" s="60"/>
      <c r="M13" s="60"/>
      <c r="N13" s="60"/>
      <c r="O13" s="60"/>
      <c r="P13" s="60"/>
      <c r="Q13" s="60"/>
      <c r="R13" s="60"/>
      <c r="S13" s="60"/>
      <c r="T13" s="60"/>
      <c r="U13" s="60"/>
      <c r="V13" s="60"/>
      <c r="W13" s="60"/>
      <c r="X13" s="60"/>
      <c r="Y13" s="60"/>
      <c r="Z13" s="60"/>
      <c r="AA13" s="60"/>
      <c r="AB13" s="60"/>
      <c r="AC13" s="60"/>
      <c r="AD13" s="60"/>
      <c r="AE13" s="60"/>
      <c r="AF13" s="60"/>
      <c r="AG13" s="60"/>
      <c r="AI13" s="17"/>
    </row>
    <row r="14" spans="1:41" ht="14" customHeight="1" x14ac:dyDescent="0.2">
      <c r="A14" s="6"/>
      <c r="C14" s="60"/>
      <c r="D14" s="60"/>
      <c r="E14" s="60"/>
      <c r="F14" s="60"/>
      <c r="G14" s="60"/>
      <c r="H14" s="60"/>
      <c r="I14" s="60"/>
      <c r="J14" s="60"/>
      <c r="K14" s="60"/>
      <c r="L14" s="60"/>
      <c r="M14" s="60"/>
      <c r="N14" s="60"/>
      <c r="O14" s="60"/>
      <c r="P14" s="60"/>
      <c r="Q14" s="60"/>
      <c r="R14" s="60"/>
      <c r="S14" s="60"/>
      <c r="T14" s="60"/>
      <c r="U14" s="60"/>
      <c r="V14" s="60"/>
      <c r="W14" s="60"/>
      <c r="X14" s="60"/>
      <c r="Y14" s="60"/>
      <c r="Z14" s="60"/>
      <c r="AA14" s="60"/>
      <c r="AB14" s="60"/>
      <c r="AC14" s="60"/>
      <c r="AD14" s="60"/>
      <c r="AE14" s="60"/>
      <c r="AF14" s="60"/>
      <c r="AG14" s="60"/>
      <c r="AI14" s="17"/>
    </row>
    <row r="15" spans="1:41" s="33" customFormat="1" ht="12.5" x14ac:dyDescent="0.25">
      <c r="A15" s="44"/>
      <c r="C15" s="56"/>
      <c r="D15" s="57"/>
      <c r="E15" s="57"/>
      <c r="F15" s="57"/>
      <c r="G15" s="57"/>
      <c r="H15" s="57"/>
      <c r="I15" s="57"/>
      <c r="J15" s="57"/>
      <c r="K15" s="57"/>
      <c r="L15" s="57"/>
      <c r="M15" s="57"/>
      <c r="N15" s="57"/>
      <c r="O15" s="57"/>
      <c r="P15" s="57"/>
      <c r="Q15" s="57"/>
      <c r="R15" s="57"/>
      <c r="S15" s="57"/>
      <c r="T15" s="57"/>
      <c r="U15" s="57"/>
      <c r="V15" s="57"/>
      <c r="W15" s="57"/>
      <c r="X15" s="57"/>
      <c r="Y15" s="57"/>
      <c r="Z15" s="57"/>
      <c r="AA15" s="57"/>
      <c r="AB15" s="57"/>
      <c r="AC15" s="57"/>
      <c r="AD15" s="57"/>
      <c r="AE15" s="57"/>
      <c r="AF15" s="57"/>
      <c r="AG15" s="57"/>
      <c r="AH15" s="57"/>
      <c r="AI15" s="45"/>
      <c r="AK15" s="46"/>
    </row>
    <row r="16" spans="1:41" ht="12.5" x14ac:dyDescent="0.25">
      <c r="A16" s="6"/>
      <c r="C16" s="56"/>
      <c r="D16" s="57"/>
      <c r="E16" s="57"/>
      <c r="F16" s="57"/>
      <c r="G16" s="57"/>
      <c r="H16" s="57"/>
      <c r="I16" s="57"/>
      <c r="J16" s="57"/>
      <c r="K16" s="57"/>
      <c r="L16" s="57"/>
      <c r="M16" s="57"/>
      <c r="N16" s="57"/>
      <c r="O16" s="57"/>
      <c r="P16" s="57"/>
      <c r="Q16" s="57"/>
      <c r="R16" s="57"/>
      <c r="S16" s="57"/>
      <c r="T16" s="57"/>
      <c r="U16" s="57"/>
      <c r="V16" s="57"/>
      <c r="W16" s="57"/>
      <c r="X16" s="57"/>
      <c r="Y16" s="57"/>
      <c r="Z16" s="57"/>
      <c r="AA16" s="57"/>
      <c r="AB16" s="57"/>
      <c r="AC16" s="57"/>
      <c r="AD16" s="57"/>
      <c r="AE16" s="57"/>
      <c r="AF16" s="57"/>
      <c r="AG16" s="57"/>
      <c r="AH16" s="57"/>
      <c r="AI16" s="17"/>
    </row>
    <row r="17" spans="1:37" ht="12.5" x14ac:dyDescent="0.25">
      <c r="A17" s="6"/>
      <c r="C17" s="56"/>
      <c r="D17" s="57"/>
      <c r="E17" s="57"/>
      <c r="F17" s="57"/>
      <c r="G17" s="57"/>
      <c r="H17" s="57"/>
      <c r="I17" s="57"/>
      <c r="J17" s="57"/>
      <c r="K17" s="57"/>
      <c r="L17" s="57"/>
      <c r="M17" s="57"/>
      <c r="N17" s="57"/>
      <c r="O17" s="57"/>
      <c r="P17" s="57"/>
      <c r="Q17" s="57"/>
      <c r="R17" s="57"/>
      <c r="S17" s="57"/>
      <c r="T17" s="57"/>
      <c r="U17" s="57"/>
      <c r="V17" s="57"/>
      <c r="W17" s="57"/>
      <c r="X17" s="57"/>
      <c r="Y17" s="57"/>
      <c r="Z17" s="57"/>
      <c r="AA17" s="57"/>
      <c r="AB17" s="57"/>
      <c r="AC17" s="57"/>
      <c r="AD17" s="57"/>
      <c r="AE17" s="57"/>
      <c r="AF17" s="57"/>
      <c r="AG17" s="57"/>
      <c r="AH17" s="57"/>
      <c r="AI17" s="17"/>
    </row>
    <row r="18" spans="1:37" ht="12.5" x14ac:dyDescent="0.25">
      <c r="A18" s="6"/>
      <c r="C18" s="58"/>
      <c r="D18" s="59"/>
      <c r="E18" s="59"/>
      <c r="F18" s="59"/>
      <c r="G18" s="59"/>
      <c r="H18" s="59"/>
      <c r="I18" s="59"/>
      <c r="J18" s="59"/>
      <c r="K18" s="59"/>
      <c r="L18" s="59"/>
      <c r="M18" s="59"/>
      <c r="N18" s="59"/>
      <c r="O18" s="59"/>
      <c r="P18" s="59"/>
      <c r="Q18" s="59"/>
      <c r="R18" s="59"/>
      <c r="S18" s="59"/>
      <c r="T18" s="59"/>
      <c r="U18" s="59"/>
      <c r="V18" s="59"/>
      <c r="W18" s="59"/>
      <c r="X18" s="59"/>
      <c r="Y18" s="59"/>
      <c r="Z18" s="59"/>
      <c r="AA18" s="59"/>
      <c r="AB18" s="59"/>
      <c r="AC18" s="59"/>
      <c r="AD18" s="59"/>
      <c r="AE18" s="59"/>
      <c r="AF18" s="59"/>
      <c r="AG18" s="59"/>
      <c r="AH18" s="59"/>
      <c r="AI18" s="17"/>
    </row>
    <row r="19" spans="1:37" ht="14" customHeight="1" x14ac:dyDescent="0.25">
      <c r="A19" s="6"/>
      <c r="C19" s="58"/>
      <c r="D19" s="59"/>
      <c r="E19" s="59"/>
      <c r="F19" s="59"/>
      <c r="G19" s="59"/>
      <c r="H19" s="59"/>
      <c r="I19" s="59"/>
      <c r="J19" s="59"/>
      <c r="K19" s="59"/>
      <c r="L19" s="59"/>
      <c r="M19" s="59"/>
      <c r="N19" s="59"/>
      <c r="O19" s="59"/>
      <c r="P19" s="59"/>
      <c r="Q19" s="59"/>
      <c r="R19" s="59"/>
      <c r="S19" s="59"/>
      <c r="T19" s="59"/>
      <c r="U19" s="59"/>
      <c r="V19" s="59"/>
      <c r="W19" s="59"/>
      <c r="X19" s="59"/>
      <c r="Y19" s="59"/>
      <c r="Z19" s="59"/>
      <c r="AA19" s="59"/>
      <c r="AB19" s="59"/>
      <c r="AC19" s="59"/>
      <c r="AD19" s="59"/>
      <c r="AE19" s="59"/>
      <c r="AF19" s="59"/>
      <c r="AG19" s="59"/>
      <c r="AH19" s="59"/>
      <c r="AI19" s="17"/>
    </row>
    <row r="20" spans="1:37" ht="12.5" x14ac:dyDescent="0.25">
      <c r="A20" s="6"/>
      <c r="C20" s="58"/>
      <c r="D20" s="59"/>
      <c r="E20" s="59"/>
      <c r="F20" s="59"/>
      <c r="G20" s="59"/>
      <c r="H20" s="59"/>
      <c r="I20" s="59"/>
      <c r="J20" s="59"/>
      <c r="K20" s="59"/>
      <c r="L20" s="59"/>
      <c r="M20" s="59"/>
      <c r="N20" s="59"/>
      <c r="O20" s="59"/>
      <c r="P20" s="59"/>
      <c r="Q20" s="59"/>
      <c r="R20" s="59"/>
      <c r="S20" s="59"/>
      <c r="T20" s="59"/>
      <c r="U20" s="59"/>
      <c r="V20" s="59"/>
      <c r="W20" s="59"/>
      <c r="X20" s="59"/>
      <c r="Y20" s="59"/>
      <c r="Z20" s="59"/>
      <c r="AA20" s="59"/>
      <c r="AB20" s="59"/>
      <c r="AC20" s="59"/>
      <c r="AD20" s="59"/>
      <c r="AE20" s="59"/>
      <c r="AF20" s="59"/>
      <c r="AG20" s="59"/>
      <c r="AH20" s="59"/>
      <c r="AI20" s="17"/>
    </row>
    <row r="21" spans="1:37" x14ac:dyDescent="0.2">
      <c r="A21" s="6"/>
      <c r="AI21" s="17"/>
    </row>
    <row r="22" spans="1:37" x14ac:dyDescent="0.2">
      <c r="A22" s="6"/>
      <c r="AI22" s="17"/>
    </row>
    <row r="24" spans="1:37" s="3" customFormat="1" ht="11.5" x14ac:dyDescent="0.25">
      <c r="B24" s="55"/>
      <c r="C24" s="55"/>
      <c r="D24" s="20"/>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65"/>
      <c r="AK24" s="65"/>
    </row>
    <row r="25" spans="1:37" s="3" customFormat="1" ht="11.5" x14ac:dyDescent="0.25">
      <c r="A25" s="61"/>
      <c r="B25" s="20"/>
      <c r="C25" s="22"/>
      <c r="D25" s="20"/>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15"/>
      <c r="AK25" s="7"/>
    </row>
    <row r="26" spans="1:37" s="3" customFormat="1" ht="12" customHeight="1" x14ac:dyDescent="0.25">
      <c r="A26" s="61"/>
      <c r="B26" s="20"/>
      <c r="C26" s="22"/>
      <c r="D26" s="20"/>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15"/>
      <c r="AK26" s="7"/>
    </row>
    <row r="27" spans="1:37" s="3" customFormat="1" ht="12" customHeight="1" x14ac:dyDescent="0.25">
      <c r="A27" s="61"/>
      <c r="B27" s="20"/>
      <c r="C27" s="22"/>
      <c r="D27" s="20"/>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15"/>
      <c r="AK27" s="7"/>
    </row>
    <row r="28" spans="1:37" s="3" customFormat="1" ht="12" customHeight="1" x14ac:dyDescent="0.25">
      <c r="A28" s="61"/>
      <c r="B28" s="20"/>
      <c r="C28" s="22"/>
      <c r="D28" s="20"/>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15"/>
      <c r="AK28" s="7"/>
    </row>
    <row r="29" spans="1:37" s="3" customFormat="1" ht="12" customHeight="1" x14ac:dyDescent="0.25">
      <c r="A29" s="61"/>
      <c r="B29" s="20"/>
      <c r="C29" s="22"/>
      <c r="D29" s="20"/>
      <c r="E29" s="23"/>
      <c r="F29" s="23"/>
      <c r="G29" s="23"/>
      <c r="H29" s="23"/>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15"/>
      <c r="AK29" s="7"/>
    </row>
    <row r="30" spans="1:37" s="3" customFormat="1" ht="12" customHeight="1" x14ac:dyDescent="0.25">
      <c r="A30" s="61"/>
      <c r="B30" s="20"/>
      <c r="C30" s="22"/>
      <c r="D30" s="20"/>
      <c r="E30" s="23"/>
      <c r="F30" s="23"/>
      <c r="G30" s="23"/>
      <c r="H30" s="23"/>
      <c r="I30" s="23"/>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15"/>
      <c r="AK30" s="7"/>
    </row>
    <row r="31" spans="1:37" s="3" customFormat="1" ht="12" customHeight="1" x14ac:dyDescent="0.25">
      <c r="A31" s="61"/>
      <c r="B31" s="20"/>
      <c r="C31" s="22"/>
      <c r="D31" s="20"/>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15"/>
      <c r="AK31" s="7"/>
    </row>
    <row r="32" spans="1:37" s="3" customFormat="1" ht="12" customHeight="1" x14ac:dyDescent="0.25">
      <c r="A32" s="61"/>
      <c r="B32" s="25"/>
      <c r="C32" s="26"/>
      <c r="D32" s="27"/>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15"/>
      <c r="AK32" s="7"/>
    </row>
    <row r="33" spans="1:37" s="3" customFormat="1" ht="12" customHeight="1" x14ac:dyDescent="0.25">
      <c r="A33" s="61"/>
      <c r="B33" s="20"/>
      <c r="C33" s="22"/>
      <c r="D33" s="20"/>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15"/>
      <c r="AK33" s="7"/>
    </row>
    <row r="34" spans="1:37" s="3" customFormat="1" ht="12" customHeight="1" x14ac:dyDescent="0.25">
      <c r="A34" s="61"/>
      <c r="B34" s="20"/>
      <c r="C34" s="22"/>
      <c r="D34" s="20"/>
      <c r="E34" s="23"/>
      <c r="F34" s="23"/>
      <c r="G34" s="23"/>
      <c r="H34" s="23"/>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15"/>
      <c r="AK34" s="7"/>
    </row>
    <row r="35" spans="1:37" s="3" customFormat="1" ht="12" customHeight="1" x14ac:dyDescent="0.25">
      <c r="A35" s="61"/>
      <c r="B35" s="20"/>
      <c r="C35" s="22"/>
      <c r="D35" s="20"/>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15"/>
      <c r="AK35" s="7"/>
    </row>
    <row r="36" spans="1:37" s="3" customFormat="1" x14ac:dyDescent="0.25"/>
    <row r="37" spans="1:37" ht="12.5" x14ac:dyDescent="0.25">
      <c r="B37" s="18"/>
      <c r="C37" s="52"/>
      <c r="D37" s="52"/>
      <c r="E37" s="52"/>
      <c r="F37" s="52"/>
      <c r="G37" s="52"/>
      <c r="H37" s="52"/>
      <c r="I37" s="52"/>
      <c r="J37" s="52"/>
      <c r="K37" s="52"/>
      <c r="L37" s="52"/>
      <c r="M37" s="52"/>
      <c r="N37" s="18"/>
      <c r="O37" s="52"/>
      <c r="P37" s="52"/>
      <c r="Q37" s="52"/>
      <c r="R37" s="52"/>
      <c r="S37" s="52"/>
    </row>
    <row r="38" spans="1:37" ht="12.5" x14ac:dyDescent="0.25">
      <c r="B38" s="52"/>
      <c r="C38" s="52"/>
      <c r="D38" s="52"/>
      <c r="E38" s="52"/>
      <c r="F38" s="52"/>
      <c r="G38" s="52"/>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row>
  </sheetData>
  <mergeCells count="28">
    <mergeCell ref="F5:K5"/>
    <mergeCell ref="A1:AI1"/>
    <mergeCell ref="F3:K3"/>
    <mergeCell ref="L5:W5"/>
    <mergeCell ref="AJ24:AK24"/>
    <mergeCell ref="C9:AH9"/>
    <mergeCell ref="C12:AH12"/>
    <mergeCell ref="C10:H10"/>
    <mergeCell ref="I10:L10"/>
    <mergeCell ref="M10:AH10"/>
    <mergeCell ref="C16:AH16"/>
    <mergeCell ref="C15:AH15"/>
    <mergeCell ref="I11:L11"/>
    <mergeCell ref="M11:AH11"/>
    <mergeCell ref="A25:A30"/>
    <mergeCell ref="A31:A35"/>
    <mergeCell ref="C37:M37"/>
    <mergeCell ref="O37:P37"/>
    <mergeCell ref="Q37:S37"/>
    <mergeCell ref="B38:AI38"/>
    <mergeCell ref="C11:H11"/>
    <mergeCell ref="B24:C24"/>
    <mergeCell ref="C17:AH17"/>
    <mergeCell ref="C18:AH18"/>
    <mergeCell ref="C19:AH19"/>
    <mergeCell ref="C20:AH20"/>
    <mergeCell ref="C13:AG13"/>
    <mergeCell ref="C14:AG14"/>
  </mergeCells>
  <pageMargins left="0.7" right="0.7" top="0.75" bottom="0.75" header="0.3" footer="0.3"/>
  <pageSetup paperSize="9" scale="89" orientation="landscape" r:id="rId1"/>
  <colBreaks count="1" manualBreakCount="1">
    <brk id="3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4B6EC-5A1F-4BB1-8F9A-614E3698D945}">
  <dimension ref="A1:AO36"/>
  <sheetViews>
    <sheetView view="pageBreakPreview" topLeftCell="A18" zoomScale="130" zoomScaleNormal="100" zoomScaleSheetLayoutView="130" workbookViewId="0">
      <selection activeCell="D34" sqref="D34"/>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18" width="2.90625" style="1" customWidth="1"/>
    <col min="19" max="19" width="3.81640625" style="1" customWidth="1"/>
    <col min="20"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29</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90</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105</v>
      </c>
      <c r="M5" s="69"/>
      <c r="N5" s="69"/>
      <c r="O5" s="69"/>
      <c r="P5" s="54"/>
      <c r="Q5" s="54"/>
      <c r="R5" s="54"/>
      <c r="S5" s="54"/>
      <c r="T5" s="54"/>
      <c r="U5" s="54"/>
      <c r="V5" s="54"/>
      <c r="W5" s="54"/>
      <c r="X5" s="52" t="s">
        <v>33</v>
      </c>
      <c r="Y5" s="54"/>
      <c r="Z5" s="54"/>
      <c r="AA5" s="54"/>
      <c r="AB5" s="54"/>
      <c r="AC5" s="54"/>
      <c r="AD5" s="72" t="s">
        <v>111</v>
      </c>
      <c r="AE5" s="73"/>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74" t="s">
        <v>97</v>
      </c>
      <c r="Y6" s="74"/>
      <c r="Z6" s="74"/>
      <c r="AA6" s="74"/>
      <c r="AB6" s="74"/>
      <c r="AC6" s="74"/>
      <c r="AD6" s="74"/>
      <c r="AE6" s="74"/>
      <c r="AF6" s="74"/>
      <c r="AG6" s="74"/>
      <c r="AH6" s="74"/>
      <c r="AI6" s="74"/>
    </row>
    <row r="7" spans="1:41" ht="13" x14ac:dyDescent="0.3">
      <c r="B7" s="18" t="s">
        <v>30</v>
      </c>
      <c r="C7" s="18"/>
      <c r="D7" s="29">
        <v>45017</v>
      </c>
      <c r="E7" s="18"/>
      <c r="F7" s="52" t="s">
        <v>25</v>
      </c>
      <c r="G7" s="52"/>
      <c r="H7" s="52"/>
      <c r="I7" s="52"/>
      <c r="J7" s="52"/>
      <c r="K7" s="52"/>
      <c r="L7" s="72" t="s">
        <v>112</v>
      </c>
      <c r="M7" s="72"/>
      <c r="N7" s="72"/>
      <c r="O7" s="72"/>
      <c r="P7" s="54"/>
      <c r="Q7" s="54"/>
      <c r="R7" s="54"/>
      <c r="S7" s="54"/>
      <c r="T7" s="54"/>
      <c r="U7" s="54"/>
      <c r="V7" s="54"/>
      <c r="W7" s="18"/>
      <c r="X7" s="74"/>
      <c r="Y7" s="74"/>
      <c r="Z7" s="74"/>
      <c r="AA7" s="74"/>
      <c r="AB7" s="74"/>
      <c r="AC7" s="74"/>
      <c r="AD7" s="74"/>
      <c r="AE7" s="74"/>
      <c r="AF7" s="74"/>
      <c r="AG7" s="74"/>
      <c r="AH7" s="74"/>
      <c r="AI7" s="74"/>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1.5" x14ac:dyDescent="0.25">
      <c r="A23" s="77" t="s">
        <v>62</v>
      </c>
      <c r="B23" s="11"/>
      <c r="C23" s="12"/>
      <c r="D23" s="9" t="s">
        <v>12</v>
      </c>
      <c r="E23" s="13">
        <v>45</v>
      </c>
      <c r="F23" s="13">
        <f t="shared" ref="F23:AI23" si="0">E23</f>
        <v>45</v>
      </c>
      <c r="G23" s="13">
        <f t="shared" si="0"/>
        <v>45</v>
      </c>
      <c r="H23" s="13">
        <f t="shared" si="0"/>
        <v>45</v>
      </c>
      <c r="I23" s="13">
        <f t="shared" si="0"/>
        <v>45</v>
      </c>
      <c r="J23" s="13">
        <f t="shared" si="0"/>
        <v>45</v>
      </c>
      <c r="K23" s="13">
        <f t="shared" si="0"/>
        <v>45</v>
      </c>
      <c r="L23" s="13">
        <f t="shared" si="0"/>
        <v>45</v>
      </c>
      <c r="M23" s="13">
        <f t="shared" si="0"/>
        <v>45</v>
      </c>
      <c r="N23" s="13">
        <f t="shared" si="0"/>
        <v>45</v>
      </c>
      <c r="O23" s="13">
        <f t="shared" si="0"/>
        <v>45</v>
      </c>
      <c r="P23" s="13">
        <f t="shared" si="0"/>
        <v>45</v>
      </c>
      <c r="Q23" s="13">
        <f t="shared" si="0"/>
        <v>45</v>
      </c>
      <c r="R23" s="13">
        <f t="shared" si="0"/>
        <v>45</v>
      </c>
      <c r="S23" s="13">
        <f t="shared" si="0"/>
        <v>45</v>
      </c>
      <c r="T23" s="13">
        <f t="shared" si="0"/>
        <v>45</v>
      </c>
      <c r="U23" s="13">
        <f t="shared" si="0"/>
        <v>45</v>
      </c>
      <c r="V23" s="13">
        <f t="shared" si="0"/>
        <v>45</v>
      </c>
      <c r="W23" s="13">
        <f t="shared" si="0"/>
        <v>45</v>
      </c>
      <c r="X23" s="13">
        <f t="shared" si="0"/>
        <v>45</v>
      </c>
      <c r="Y23" s="13">
        <f t="shared" si="0"/>
        <v>45</v>
      </c>
      <c r="Z23" s="13">
        <f t="shared" si="0"/>
        <v>45</v>
      </c>
      <c r="AA23" s="13">
        <f t="shared" si="0"/>
        <v>45</v>
      </c>
      <c r="AB23" s="13">
        <f t="shared" si="0"/>
        <v>45</v>
      </c>
      <c r="AC23" s="13">
        <f t="shared" si="0"/>
        <v>45</v>
      </c>
      <c r="AD23" s="13">
        <f t="shared" si="0"/>
        <v>45</v>
      </c>
      <c r="AE23" s="13">
        <f t="shared" si="0"/>
        <v>45</v>
      </c>
      <c r="AF23" s="13">
        <f t="shared" si="0"/>
        <v>45</v>
      </c>
      <c r="AG23" s="13">
        <f t="shared" si="0"/>
        <v>45</v>
      </c>
      <c r="AH23" s="13">
        <f t="shared" si="0"/>
        <v>45</v>
      </c>
      <c r="AI23" s="13">
        <f t="shared" si="0"/>
        <v>45</v>
      </c>
      <c r="AJ23" s="15"/>
      <c r="AK23" s="7"/>
    </row>
    <row r="24" spans="1:37" s="3" customFormat="1" ht="12" customHeight="1" x14ac:dyDescent="0.25">
      <c r="A24" s="77"/>
      <c r="B24" s="9" t="s">
        <v>3</v>
      </c>
      <c r="C24" s="14">
        <f>MAX(E24:AI24)</f>
        <v>0</v>
      </c>
      <c r="D24" s="9" t="s">
        <v>17</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15"/>
      <c r="AK24" s="7"/>
    </row>
    <row r="25" spans="1:37" s="3" customFormat="1" ht="12" customHeight="1" x14ac:dyDescent="0.25">
      <c r="A25" s="77"/>
      <c r="B25" s="9" t="s">
        <v>5</v>
      </c>
      <c r="C25" s="14">
        <f>AVERAGE(E25:AI25)</f>
        <v>0</v>
      </c>
      <c r="D25" s="9" t="s">
        <v>15</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15"/>
      <c r="AK25" s="7"/>
    </row>
    <row r="26" spans="1:37" s="3" customFormat="1" ht="12" customHeight="1" x14ac:dyDescent="0.25">
      <c r="A26" s="77"/>
      <c r="B26" s="9" t="s">
        <v>4</v>
      </c>
      <c r="C26" s="14">
        <f>MIN(E26:AI26)</f>
        <v>0</v>
      </c>
      <c r="D26" s="9" t="s">
        <v>16</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39">
        <v>0</v>
      </c>
      <c r="AI26" s="39">
        <v>0</v>
      </c>
      <c r="AJ26" s="15"/>
      <c r="AK26" s="7"/>
    </row>
    <row r="27" spans="1:37" s="3" customFormat="1" ht="12" customHeight="1" x14ac:dyDescent="0.25">
      <c r="A27" s="77"/>
      <c r="B27" s="9" t="s">
        <v>7</v>
      </c>
      <c r="C27" s="14">
        <f>SUM(E27:AI27)</f>
        <v>0</v>
      </c>
      <c r="D27" s="9" t="s">
        <v>6</v>
      </c>
      <c r="E27" s="39">
        <v>0</v>
      </c>
      <c r="F27" s="39">
        <v>0</v>
      </c>
      <c r="G27" s="39">
        <v>0</v>
      </c>
      <c r="H27" s="39">
        <v>0</v>
      </c>
      <c r="I27" s="39">
        <v>0</v>
      </c>
      <c r="J27" s="39">
        <v>0</v>
      </c>
      <c r="K27" s="39">
        <v>0</v>
      </c>
      <c r="L27" s="39">
        <v>0</v>
      </c>
      <c r="M27" s="39">
        <v>0</v>
      </c>
      <c r="N27" s="39">
        <v>0</v>
      </c>
      <c r="O27" s="39">
        <v>0</v>
      </c>
      <c r="P27" s="39">
        <v>0</v>
      </c>
      <c r="Q27" s="39">
        <v>0</v>
      </c>
      <c r="R27" s="39">
        <v>0</v>
      </c>
      <c r="S27" s="39">
        <v>0</v>
      </c>
      <c r="T27" s="39">
        <v>0</v>
      </c>
      <c r="U27" s="39">
        <v>0</v>
      </c>
      <c r="V27" s="39">
        <v>0</v>
      </c>
      <c r="W27" s="39">
        <v>0</v>
      </c>
      <c r="X27" s="39">
        <v>0</v>
      </c>
      <c r="Y27" s="39">
        <v>0</v>
      </c>
      <c r="Z27" s="39">
        <v>0</v>
      </c>
      <c r="AA27" s="39">
        <v>0</v>
      </c>
      <c r="AB27" s="39">
        <v>0</v>
      </c>
      <c r="AC27" s="39">
        <v>0</v>
      </c>
      <c r="AD27" s="39">
        <v>0</v>
      </c>
      <c r="AE27" s="39">
        <v>0</v>
      </c>
      <c r="AF27" s="39">
        <v>0</v>
      </c>
      <c r="AG27" s="39">
        <v>0</v>
      </c>
      <c r="AH27" s="39">
        <v>0</v>
      </c>
      <c r="AI27" s="39">
        <v>0</v>
      </c>
      <c r="AJ27" s="15"/>
      <c r="AK27" s="7"/>
    </row>
    <row r="28" spans="1:37" s="3" customFormat="1" ht="12" customHeight="1" x14ac:dyDescent="0.25">
      <c r="A28" s="77"/>
      <c r="B28" s="9" t="s">
        <v>8</v>
      </c>
      <c r="C28" s="14">
        <f>SUM(E28:AI28)</f>
        <v>0</v>
      </c>
      <c r="D28" s="9" t="s">
        <v>9</v>
      </c>
      <c r="E28" s="39">
        <v>0</v>
      </c>
      <c r="F28" s="39">
        <v>0</v>
      </c>
      <c r="G28" s="39">
        <v>0</v>
      </c>
      <c r="H28" s="39">
        <v>0</v>
      </c>
      <c r="I28" s="39">
        <v>0</v>
      </c>
      <c r="J28" s="39">
        <v>0</v>
      </c>
      <c r="K28" s="39">
        <v>0</v>
      </c>
      <c r="L28" s="39">
        <v>0</v>
      </c>
      <c r="M28" s="39">
        <v>0</v>
      </c>
      <c r="N28" s="39">
        <v>0</v>
      </c>
      <c r="O28" s="39">
        <v>0</v>
      </c>
      <c r="P28" s="39">
        <v>0</v>
      </c>
      <c r="Q28" s="39">
        <v>0</v>
      </c>
      <c r="R28" s="39">
        <v>0</v>
      </c>
      <c r="S28" s="39">
        <v>0</v>
      </c>
      <c r="T28" s="39">
        <v>0</v>
      </c>
      <c r="U28" s="39">
        <v>0</v>
      </c>
      <c r="V28" s="39">
        <v>0</v>
      </c>
      <c r="W28" s="39">
        <v>0</v>
      </c>
      <c r="X28" s="39">
        <v>0</v>
      </c>
      <c r="Y28" s="39">
        <v>0</v>
      </c>
      <c r="Z28" s="39">
        <v>0</v>
      </c>
      <c r="AA28" s="39">
        <v>0</v>
      </c>
      <c r="AB28" s="39">
        <v>0</v>
      </c>
      <c r="AC28" s="39">
        <v>0</v>
      </c>
      <c r="AD28" s="39">
        <v>0</v>
      </c>
      <c r="AE28" s="39">
        <v>0</v>
      </c>
      <c r="AF28" s="39">
        <v>0</v>
      </c>
      <c r="AG28" s="39">
        <v>0</v>
      </c>
      <c r="AH28" s="39">
        <v>0</v>
      </c>
      <c r="AI28" s="39">
        <v>0</v>
      </c>
      <c r="AJ28" s="15"/>
      <c r="AK28" s="7"/>
    </row>
    <row r="29" spans="1:37" s="3" customFormat="1" ht="12" customHeight="1" x14ac:dyDescent="0.25">
      <c r="A29" s="77" t="s">
        <v>11</v>
      </c>
      <c r="B29" s="11"/>
      <c r="C29" s="12"/>
      <c r="D29" s="9" t="s">
        <v>13</v>
      </c>
      <c r="E29" s="38">
        <v>7.5</v>
      </c>
      <c r="F29" s="38">
        <f t="shared" ref="F29:AI29" si="1">E29</f>
        <v>7.5</v>
      </c>
      <c r="G29" s="38">
        <f t="shared" si="1"/>
        <v>7.5</v>
      </c>
      <c r="H29" s="38">
        <f t="shared" si="1"/>
        <v>7.5</v>
      </c>
      <c r="I29" s="38">
        <f t="shared" si="1"/>
        <v>7.5</v>
      </c>
      <c r="J29" s="38">
        <f t="shared" si="1"/>
        <v>7.5</v>
      </c>
      <c r="K29" s="38">
        <f t="shared" si="1"/>
        <v>7.5</v>
      </c>
      <c r="L29" s="38">
        <f t="shared" si="1"/>
        <v>7.5</v>
      </c>
      <c r="M29" s="38">
        <f t="shared" si="1"/>
        <v>7.5</v>
      </c>
      <c r="N29" s="38">
        <f t="shared" si="1"/>
        <v>7.5</v>
      </c>
      <c r="O29" s="38">
        <f t="shared" si="1"/>
        <v>7.5</v>
      </c>
      <c r="P29" s="38">
        <f t="shared" si="1"/>
        <v>7.5</v>
      </c>
      <c r="Q29" s="38">
        <f t="shared" si="1"/>
        <v>7.5</v>
      </c>
      <c r="R29" s="38">
        <f t="shared" si="1"/>
        <v>7.5</v>
      </c>
      <c r="S29" s="38">
        <f t="shared" si="1"/>
        <v>7.5</v>
      </c>
      <c r="T29" s="38">
        <f t="shared" si="1"/>
        <v>7.5</v>
      </c>
      <c r="U29" s="38">
        <f t="shared" si="1"/>
        <v>7.5</v>
      </c>
      <c r="V29" s="38">
        <f t="shared" si="1"/>
        <v>7.5</v>
      </c>
      <c r="W29" s="38">
        <f t="shared" si="1"/>
        <v>7.5</v>
      </c>
      <c r="X29" s="38">
        <f t="shared" si="1"/>
        <v>7.5</v>
      </c>
      <c r="Y29" s="38">
        <f t="shared" si="1"/>
        <v>7.5</v>
      </c>
      <c r="Z29" s="38">
        <f t="shared" si="1"/>
        <v>7.5</v>
      </c>
      <c r="AA29" s="38">
        <f t="shared" si="1"/>
        <v>7.5</v>
      </c>
      <c r="AB29" s="38">
        <f t="shared" si="1"/>
        <v>7.5</v>
      </c>
      <c r="AC29" s="38">
        <f t="shared" si="1"/>
        <v>7.5</v>
      </c>
      <c r="AD29" s="38">
        <f t="shared" si="1"/>
        <v>7.5</v>
      </c>
      <c r="AE29" s="38">
        <f t="shared" si="1"/>
        <v>7.5</v>
      </c>
      <c r="AF29" s="38">
        <f t="shared" si="1"/>
        <v>7.5</v>
      </c>
      <c r="AG29" s="38">
        <f t="shared" si="1"/>
        <v>7.5</v>
      </c>
      <c r="AH29" s="38">
        <f t="shared" si="1"/>
        <v>7.5</v>
      </c>
      <c r="AI29" s="38">
        <f t="shared" si="1"/>
        <v>7.5</v>
      </c>
      <c r="AJ29" s="15"/>
      <c r="AK29" s="7"/>
    </row>
    <row r="30" spans="1:37" s="3" customFormat="1" ht="12" customHeight="1" x14ac:dyDescent="0.25">
      <c r="A30" s="77"/>
      <c r="B30" s="9" t="s">
        <v>3</v>
      </c>
      <c r="C30" s="14">
        <f>MAX(E30:AI30)</f>
        <v>0</v>
      </c>
      <c r="D30" s="9" t="s">
        <v>14</v>
      </c>
      <c r="E30" s="39">
        <v>0</v>
      </c>
      <c r="F30" s="39">
        <v>0</v>
      </c>
      <c r="G30" s="39">
        <v>0</v>
      </c>
      <c r="H30" s="39">
        <v>0</v>
      </c>
      <c r="I30" s="39">
        <v>0</v>
      </c>
      <c r="J30" s="39">
        <v>0</v>
      </c>
      <c r="K30" s="39">
        <v>0</v>
      </c>
      <c r="L30" s="39">
        <v>0</v>
      </c>
      <c r="M30" s="39">
        <v>0</v>
      </c>
      <c r="N30" s="39">
        <v>0</v>
      </c>
      <c r="O30" s="39">
        <v>0</v>
      </c>
      <c r="P30" s="39">
        <v>0</v>
      </c>
      <c r="Q30" s="39">
        <v>0</v>
      </c>
      <c r="R30" s="39">
        <v>0</v>
      </c>
      <c r="S30" s="39">
        <v>0</v>
      </c>
      <c r="T30" s="39">
        <v>0</v>
      </c>
      <c r="U30" s="39">
        <v>0</v>
      </c>
      <c r="V30" s="39">
        <v>0</v>
      </c>
      <c r="W30" s="39">
        <v>0</v>
      </c>
      <c r="X30" s="39">
        <v>0</v>
      </c>
      <c r="Y30" s="39">
        <v>0</v>
      </c>
      <c r="Z30" s="39">
        <v>0</v>
      </c>
      <c r="AA30" s="39">
        <v>0</v>
      </c>
      <c r="AB30" s="39">
        <v>0</v>
      </c>
      <c r="AC30" s="39">
        <v>0</v>
      </c>
      <c r="AD30" s="39">
        <v>0</v>
      </c>
      <c r="AE30" s="39">
        <v>0</v>
      </c>
      <c r="AF30" s="39">
        <v>0</v>
      </c>
      <c r="AG30" s="39">
        <v>0</v>
      </c>
      <c r="AH30" s="39">
        <v>0</v>
      </c>
      <c r="AI30" s="39">
        <v>0</v>
      </c>
      <c r="AJ30" s="15"/>
      <c r="AK30" s="7"/>
    </row>
    <row r="31" spans="1:37" s="3" customFormat="1" ht="12" customHeight="1" x14ac:dyDescent="0.25">
      <c r="A31" s="77"/>
      <c r="B31" s="9" t="s">
        <v>2</v>
      </c>
      <c r="C31" s="14">
        <f>COUNTIF(E31:AI31,"=N")</f>
        <v>0</v>
      </c>
      <c r="D31" s="9" t="s">
        <v>94</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5"/>
      <c r="AK31" s="7"/>
    </row>
    <row r="32" spans="1:37" s="3" customFormat="1" ht="12" customHeight="1" x14ac:dyDescent="0.25">
      <c r="A32" s="77"/>
      <c r="B32" s="9" t="s">
        <v>8</v>
      </c>
      <c r="C32" s="14">
        <f>COUNTIF(E32:AI32,"=y")</f>
        <v>0</v>
      </c>
      <c r="D32" s="9" t="s">
        <v>18</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5"/>
      <c r="AK32" s="7"/>
    </row>
    <row r="33" spans="1:37" s="3" customFormat="1" ht="12" customHeight="1" x14ac:dyDescent="0.25">
      <c r="A33" s="20"/>
      <c r="C33" s="22"/>
      <c r="D33" s="20"/>
      <c r="AJ33" s="15"/>
      <c r="AK33" s="7"/>
    </row>
    <row r="34" spans="1:37" s="3" customFormat="1" x14ac:dyDescent="0.25">
      <c r="B34" s="3" t="s">
        <v>115</v>
      </c>
      <c r="E34" s="23"/>
      <c r="F34" s="23"/>
      <c r="G34" s="23"/>
      <c r="H34" s="23"/>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row>
    <row r="35" spans="1:37" ht="12.5" x14ac:dyDescent="0.25">
      <c r="B35" s="18" t="s">
        <v>20</v>
      </c>
      <c r="C35" s="80" t="s">
        <v>120</v>
      </c>
      <c r="D35" s="80"/>
      <c r="E35" s="80"/>
      <c r="F35" s="80"/>
      <c r="G35" s="80"/>
      <c r="H35" s="80"/>
      <c r="I35" s="80"/>
      <c r="J35" s="80"/>
      <c r="K35" s="80"/>
      <c r="L35" s="80"/>
      <c r="M35" s="80"/>
      <c r="N35" s="18"/>
      <c r="O35" s="52" t="s">
        <v>21</v>
      </c>
      <c r="P35" s="52"/>
      <c r="Q35" s="78">
        <v>45134</v>
      </c>
      <c r="R35" s="79"/>
      <c r="S35" s="79"/>
    </row>
    <row r="36" spans="1:37" ht="12.5" x14ac:dyDescent="0.25">
      <c r="B36" s="52" t="s">
        <v>106</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row>
  </sheetData>
  <mergeCells count="22">
    <mergeCell ref="A1:AI1"/>
    <mergeCell ref="C3:D3"/>
    <mergeCell ref="F3:K3"/>
    <mergeCell ref="L3:W3"/>
    <mergeCell ref="X3:AC3"/>
    <mergeCell ref="AD3:AH3"/>
    <mergeCell ref="AJ22:AK22"/>
    <mergeCell ref="A23:A28"/>
    <mergeCell ref="A29:A32"/>
    <mergeCell ref="O35:P35"/>
    <mergeCell ref="Q35:S35"/>
    <mergeCell ref="C35:M35"/>
    <mergeCell ref="B36:AI36"/>
    <mergeCell ref="AD5:AE5"/>
    <mergeCell ref="X5:AC5"/>
    <mergeCell ref="X6:AI7"/>
    <mergeCell ref="L7:V7"/>
    <mergeCell ref="B22:C22"/>
    <mergeCell ref="C5:D5"/>
    <mergeCell ref="F5:K5"/>
    <mergeCell ref="F7:K7"/>
    <mergeCell ref="L5:W5"/>
  </mergeCells>
  <pageMargins left="0.7" right="0.7" top="0.75" bottom="0.75" header="0.3" footer="0.3"/>
  <pageSetup paperSize="9" scale="59" orientation="portrait" r:id="rId1"/>
  <colBreaks count="1" manualBreakCount="1">
    <brk id="35"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C96CFD-3665-48EA-AC61-CA080AD8C16D}">
  <dimension ref="A1:AO36"/>
  <sheetViews>
    <sheetView view="pageBreakPreview" topLeftCell="A21" zoomScale="130" zoomScaleNormal="100" zoomScaleSheetLayoutView="130" workbookViewId="0">
      <selection activeCell="C35" sqref="C35:M35"/>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18" width="2.90625" style="1" customWidth="1"/>
    <col min="19" max="19" width="3.81640625" style="1" customWidth="1"/>
    <col min="20"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29</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90</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105</v>
      </c>
      <c r="M5" s="69"/>
      <c r="N5" s="69"/>
      <c r="O5" s="69"/>
      <c r="P5" s="54"/>
      <c r="Q5" s="54"/>
      <c r="R5" s="54"/>
      <c r="S5" s="54"/>
      <c r="T5" s="54"/>
      <c r="U5" s="54"/>
      <c r="V5" s="54"/>
      <c r="W5" s="54"/>
      <c r="X5" s="52" t="s">
        <v>33</v>
      </c>
      <c r="Y5" s="54"/>
      <c r="Z5" s="54"/>
      <c r="AA5" s="54"/>
      <c r="AB5" s="54"/>
      <c r="AC5" s="54"/>
      <c r="AD5" s="72" t="s">
        <v>111</v>
      </c>
      <c r="AE5" s="73"/>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74" t="s">
        <v>97</v>
      </c>
      <c r="Y6" s="74"/>
      <c r="Z6" s="74"/>
      <c r="AA6" s="74"/>
      <c r="AB6" s="74"/>
      <c r="AC6" s="74"/>
      <c r="AD6" s="74"/>
      <c r="AE6" s="74"/>
      <c r="AF6" s="74"/>
      <c r="AG6" s="74"/>
      <c r="AH6" s="74"/>
      <c r="AI6" s="74"/>
    </row>
    <row r="7" spans="1:41" ht="13" x14ac:dyDescent="0.3">
      <c r="B7" s="18" t="s">
        <v>30</v>
      </c>
      <c r="C7" s="18"/>
      <c r="D7" s="29">
        <v>45047</v>
      </c>
      <c r="E7" s="18"/>
      <c r="F7" s="52" t="s">
        <v>25</v>
      </c>
      <c r="G7" s="52"/>
      <c r="H7" s="52"/>
      <c r="I7" s="52"/>
      <c r="J7" s="52"/>
      <c r="K7" s="52"/>
      <c r="L7" s="72" t="s">
        <v>112</v>
      </c>
      <c r="M7" s="72"/>
      <c r="N7" s="72"/>
      <c r="O7" s="72"/>
      <c r="P7" s="54"/>
      <c r="Q7" s="54"/>
      <c r="R7" s="54"/>
      <c r="S7" s="54"/>
      <c r="T7" s="54"/>
      <c r="U7" s="54"/>
      <c r="V7" s="54"/>
      <c r="W7" s="18"/>
      <c r="X7" s="74"/>
      <c r="Y7" s="74"/>
      <c r="Z7" s="74"/>
      <c r="AA7" s="74"/>
      <c r="AB7" s="74"/>
      <c r="AC7" s="74"/>
      <c r="AD7" s="74"/>
      <c r="AE7" s="74"/>
      <c r="AF7" s="74"/>
      <c r="AG7" s="74"/>
      <c r="AH7" s="74"/>
      <c r="AI7" s="74"/>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1.5" x14ac:dyDescent="0.25">
      <c r="A23" s="77" t="s">
        <v>62</v>
      </c>
      <c r="B23" s="11"/>
      <c r="C23" s="12"/>
      <c r="D23" s="9" t="s">
        <v>12</v>
      </c>
      <c r="E23" s="13">
        <v>45</v>
      </c>
      <c r="F23" s="13">
        <f t="shared" ref="F23:AI23" si="0">E23</f>
        <v>45</v>
      </c>
      <c r="G23" s="13">
        <f t="shared" si="0"/>
        <v>45</v>
      </c>
      <c r="H23" s="13">
        <f t="shared" si="0"/>
        <v>45</v>
      </c>
      <c r="I23" s="13">
        <f t="shared" si="0"/>
        <v>45</v>
      </c>
      <c r="J23" s="13">
        <f t="shared" si="0"/>
        <v>45</v>
      </c>
      <c r="K23" s="13">
        <f t="shared" si="0"/>
        <v>45</v>
      </c>
      <c r="L23" s="13">
        <f t="shared" si="0"/>
        <v>45</v>
      </c>
      <c r="M23" s="13">
        <f t="shared" si="0"/>
        <v>45</v>
      </c>
      <c r="N23" s="13">
        <f t="shared" si="0"/>
        <v>45</v>
      </c>
      <c r="O23" s="13">
        <f t="shared" si="0"/>
        <v>45</v>
      </c>
      <c r="P23" s="13">
        <f t="shared" si="0"/>
        <v>45</v>
      </c>
      <c r="Q23" s="13">
        <f t="shared" si="0"/>
        <v>45</v>
      </c>
      <c r="R23" s="13">
        <f t="shared" si="0"/>
        <v>45</v>
      </c>
      <c r="S23" s="13">
        <f t="shared" si="0"/>
        <v>45</v>
      </c>
      <c r="T23" s="13">
        <f t="shared" si="0"/>
        <v>45</v>
      </c>
      <c r="U23" s="13">
        <f t="shared" si="0"/>
        <v>45</v>
      </c>
      <c r="V23" s="13">
        <f t="shared" si="0"/>
        <v>45</v>
      </c>
      <c r="W23" s="13">
        <f t="shared" si="0"/>
        <v>45</v>
      </c>
      <c r="X23" s="13">
        <f t="shared" si="0"/>
        <v>45</v>
      </c>
      <c r="Y23" s="13">
        <f t="shared" si="0"/>
        <v>45</v>
      </c>
      <c r="Z23" s="13">
        <f t="shared" si="0"/>
        <v>45</v>
      </c>
      <c r="AA23" s="13">
        <f t="shared" si="0"/>
        <v>45</v>
      </c>
      <c r="AB23" s="13">
        <f t="shared" si="0"/>
        <v>45</v>
      </c>
      <c r="AC23" s="13">
        <f t="shared" si="0"/>
        <v>45</v>
      </c>
      <c r="AD23" s="13">
        <f t="shared" si="0"/>
        <v>45</v>
      </c>
      <c r="AE23" s="13">
        <f t="shared" si="0"/>
        <v>45</v>
      </c>
      <c r="AF23" s="13">
        <f t="shared" si="0"/>
        <v>45</v>
      </c>
      <c r="AG23" s="13">
        <f t="shared" si="0"/>
        <v>45</v>
      </c>
      <c r="AH23" s="13">
        <f t="shared" si="0"/>
        <v>45</v>
      </c>
      <c r="AI23" s="13">
        <f t="shared" si="0"/>
        <v>45</v>
      </c>
      <c r="AJ23" s="15"/>
      <c r="AK23" s="7"/>
    </row>
    <row r="24" spans="1:37" s="3" customFormat="1" ht="12" customHeight="1" x14ac:dyDescent="0.25">
      <c r="A24" s="77"/>
      <c r="B24" s="9" t="s">
        <v>3</v>
      </c>
      <c r="C24" s="14">
        <f>MAX(E24:AI24)</f>
        <v>0</v>
      </c>
      <c r="D24" s="9" t="s">
        <v>17</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15"/>
      <c r="AK24" s="7"/>
    </row>
    <row r="25" spans="1:37" s="3" customFormat="1" ht="12" customHeight="1" x14ac:dyDescent="0.25">
      <c r="A25" s="77"/>
      <c r="B25" s="9" t="s">
        <v>5</v>
      </c>
      <c r="C25" s="14">
        <f>AVERAGE(E25:AI25)</f>
        <v>0</v>
      </c>
      <c r="D25" s="9" t="s">
        <v>15</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15"/>
      <c r="AK25" s="7"/>
    </row>
    <row r="26" spans="1:37" s="3" customFormat="1" ht="12" customHeight="1" x14ac:dyDescent="0.25">
      <c r="A26" s="77"/>
      <c r="B26" s="9" t="s">
        <v>4</v>
      </c>
      <c r="C26" s="14">
        <f>MIN(E26:AI26)</f>
        <v>0</v>
      </c>
      <c r="D26" s="9" t="s">
        <v>16</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39">
        <v>0</v>
      </c>
      <c r="AI26" s="39">
        <v>0</v>
      </c>
      <c r="AJ26" s="15"/>
      <c r="AK26" s="7"/>
    </row>
    <row r="27" spans="1:37" s="3" customFormat="1" ht="12" customHeight="1" x14ac:dyDescent="0.25">
      <c r="A27" s="77"/>
      <c r="B27" s="9" t="s">
        <v>7</v>
      </c>
      <c r="C27" s="14">
        <f>SUM(E27:AI27)</f>
        <v>0</v>
      </c>
      <c r="D27" s="9" t="s">
        <v>6</v>
      </c>
      <c r="E27" s="39">
        <v>0</v>
      </c>
      <c r="F27" s="39">
        <v>0</v>
      </c>
      <c r="G27" s="39">
        <v>0</v>
      </c>
      <c r="H27" s="39">
        <v>0</v>
      </c>
      <c r="I27" s="39">
        <v>0</v>
      </c>
      <c r="J27" s="39">
        <v>0</v>
      </c>
      <c r="K27" s="39">
        <v>0</v>
      </c>
      <c r="L27" s="39">
        <v>0</v>
      </c>
      <c r="M27" s="39">
        <v>0</v>
      </c>
      <c r="N27" s="39">
        <v>0</v>
      </c>
      <c r="O27" s="39">
        <v>0</v>
      </c>
      <c r="P27" s="39">
        <v>0</v>
      </c>
      <c r="Q27" s="39">
        <v>0</v>
      </c>
      <c r="R27" s="39">
        <v>0</v>
      </c>
      <c r="S27" s="39">
        <v>0</v>
      </c>
      <c r="T27" s="39">
        <v>0</v>
      </c>
      <c r="U27" s="39">
        <v>0</v>
      </c>
      <c r="V27" s="39">
        <v>0</v>
      </c>
      <c r="W27" s="39">
        <v>0</v>
      </c>
      <c r="X27" s="39">
        <v>0</v>
      </c>
      <c r="Y27" s="39">
        <v>0</v>
      </c>
      <c r="Z27" s="39">
        <v>0</v>
      </c>
      <c r="AA27" s="39">
        <v>0</v>
      </c>
      <c r="AB27" s="39">
        <v>0</v>
      </c>
      <c r="AC27" s="39">
        <v>0</v>
      </c>
      <c r="AD27" s="39">
        <v>0</v>
      </c>
      <c r="AE27" s="39">
        <v>0</v>
      </c>
      <c r="AF27" s="39">
        <v>0</v>
      </c>
      <c r="AG27" s="39">
        <v>0</v>
      </c>
      <c r="AH27" s="39">
        <v>0</v>
      </c>
      <c r="AI27" s="39">
        <v>0</v>
      </c>
      <c r="AJ27" s="15"/>
      <c r="AK27" s="7"/>
    </row>
    <row r="28" spans="1:37" s="3" customFormat="1" ht="12" customHeight="1" x14ac:dyDescent="0.25">
      <c r="A28" s="77"/>
      <c r="B28" s="9" t="s">
        <v>8</v>
      </c>
      <c r="C28" s="14">
        <f>SUM(E28:AI28)</f>
        <v>0</v>
      </c>
      <c r="D28" s="9" t="s">
        <v>9</v>
      </c>
      <c r="E28" s="39">
        <v>0</v>
      </c>
      <c r="F28" s="39">
        <v>0</v>
      </c>
      <c r="G28" s="39">
        <v>0</v>
      </c>
      <c r="H28" s="39">
        <v>0</v>
      </c>
      <c r="I28" s="39">
        <v>0</v>
      </c>
      <c r="J28" s="39">
        <v>0</v>
      </c>
      <c r="K28" s="39">
        <v>0</v>
      </c>
      <c r="L28" s="39">
        <v>0</v>
      </c>
      <c r="M28" s="39">
        <v>0</v>
      </c>
      <c r="N28" s="39">
        <v>0</v>
      </c>
      <c r="O28" s="39">
        <v>0</v>
      </c>
      <c r="P28" s="39">
        <v>0</v>
      </c>
      <c r="Q28" s="39">
        <v>0</v>
      </c>
      <c r="R28" s="39">
        <v>0</v>
      </c>
      <c r="S28" s="39">
        <v>0</v>
      </c>
      <c r="T28" s="39">
        <v>0</v>
      </c>
      <c r="U28" s="39">
        <v>0</v>
      </c>
      <c r="V28" s="39">
        <v>0</v>
      </c>
      <c r="W28" s="39">
        <v>0</v>
      </c>
      <c r="X28" s="39">
        <v>0</v>
      </c>
      <c r="Y28" s="39">
        <v>0</v>
      </c>
      <c r="Z28" s="39">
        <v>0</v>
      </c>
      <c r="AA28" s="39">
        <v>0</v>
      </c>
      <c r="AB28" s="39">
        <v>0</v>
      </c>
      <c r="AC28" s="39">
        <v>0</v>
      </c>
      <c r="AD28" s="39">
        <v>0</v>
      </c>
      <c r="AE28" s="39">
        <v>0</v>
      </c>
      <c r="AF28" s="39">
        <v>0</v>
      </c>
      <c r="AG28" s="39">
        <v>0</v>
      </c>
      <c r="AH28" s="39">
        <v>0</v>
      </c>
      <c r="AI28" s="39">
        <v>0</v>
      </c>
      <c r="AJ28" s="15"/>
      <c r="AK28" s="7"/>
    </row>
    <row r="29" spans="1:37" s="3" customFormat="1" ht="12" customHeight="1" x14ac:dyDescent="0.25">
      <c r="A29" s="77" t="s">
        <v>11</v>
      </c>
      <c r="B29" s="11"/>
      <c r="C29" s="12"/>
      <c r="D29" s="9" t="s">
        <v>13</v>
      </c>
      <c r="E29" s="38">
        <v>7.5</v>
      </c>
      <c r="F29" s="38">
        <f t="shared" ref="F29:AI29" si="1">E29</f>
        <v>7.5</v>
      </c>
      <c r="G29" s="38">
        <f t="shared" si="1"/>
        <v>7.5</v>
      </c>
      <c r="H29" s="38">
        <f t="shared" si="1"/>
        <v>7.5</v>
      </c>
      <c r="I29" s="38">
        <f t="shared" si="1"/>
        <v>7.5</v>
      </c>
      <c r="J29" s="38">
        <f t="shared" si="1"/>
        <v>7.5</v>
      </c>
      <c r="K29" s="38">
        <f t="shared" si="1"/>
        <v>7.5</v>
      </c>
      <c r="L29" s="38">
        <f t="shared" si="1"/>
        <v>7.5</v>
      </c>
      <c r="M29" s="38">
        <f t="shared" si="1"/>
        <v>7.5</v>
      </c>
      <c r="N29" s="38">
        <f t="shared" si="1"/>
        <v>7.5</v>
      </c>
      <c r="O29" s="38">
        <f t="shared" si="1"/>
        <v>7.5</v>
      </c>
      <c r="P29" s="38">
        <f t="shared" si="1"/>
        <v>7.5</v>
      </c>
      <c r="Q29" s="38">
        <f t="shared" si="1"/>
        <v>7.5</v>
      </c>
      <c r="R29" s="38">
        <f t="shared" si="1"/>
        <v>7.5</v>
      </c>
      <c r="S29" s="38">
        <f t="shared" si="1"/>
        <v>7.5</v>
      </c>
      <c r="T29" s="38">
        <f t="shared" si="1"/>
        <v>7.5</v>
      </c>
      <c r="U29" s="38">
        <f t="shared" si="1"/>
        <v>7.5</v>
      </c>
      <c r="V29" s="38">
        <f t="shared" si="1"/>
        <v>7.5</v>
      </c>
      <c r="W29" s="38">
        <f t="shared" si="1"/>
        <v>7.5</v>
      </c>
      <c r="X29" s="38">
        <f t="shared" si="1"/>
        <v>7.5</v>
      </c>
      <c r="Y29" s="38">
        <f t="shared" si="1"/>
        <v>7.5</v>
      </c>
      <c r="Z29" s="38">
        <f t="shared" si="1"/>
        <v>7.5</v>
      </c>
      <c r="AA29" s="38">
        <f t="shared" si="1"/>
        <v>7.5</v>
      </c>
      <c r="AB29" s="38">
        <f t="shared" si="1"/>
        <v>7.5</v>
      </c>
      <c r="AC29" s="38">
        <f t="shared" si="1"/>
        <v>7.5</v>
      </c>
      <c r="AD29" s="38">
        <f t="shared" si="1"/>
        <v>7.5</v>
      </c>
      <c r="AE29" s="38">
        <f t="shared" si="1"/>
        <v>7.5</v>
      </c>
      <c r="AF29" s="38">
        <f t="shared" si="1"/>
        <v>7.5</v>
      </c>
      <c r="AG29" s="38">
        <f t="shared" si="1"/>
        <v>7.5</v>
      </c>
      <c r="AH29" s="38">
        <f t="shared" si="1"/>
        <v>7.5</v>
      </c>
      <c r="AI29" s="38">
        <f t="shared" si="1"/>
        <v>7.5</v>
      </c>
      <c r="AJ29" s="15"/>
      <c r="AK29" s="7"/>
    </row>
    <row r="30" spans="1:37" s="3" customFormat="1" ht="12" customHeight="1" x14ac:dyDescent="0.25">
      <c r="A30" s="77"/>
      <c r="B30" s="9" t="s">
        <v>3</v>
      </c>
      <c r="C30" s="14">
        <f>MAX(E30:AI30)</f>
        <v>0</v>
      </c>
      <c r="D30" s="9" t="s">
        <v>14</v>
      </c>
      <c r="E30" s="39">
        <v>0</v>
      </c>
      <c r="F30" s="39">
        <v>0</v>
      </c>
      <c r="G30" s="39">
        <v>0</v>
      </c>
      <c r="H30" s="39">
        <v>0</v>
      </c>
      <c r="I30" s="39">
        <v>0</v>
      </c>
      <c r="J30" s="39">
        <v>0</v>
      </c>
      <c r="K30" s="39">
        <v>0</v>
      </c>
      <c r="L30" s="39">
        <v>0</v>
      </c>
      <c r="M30" s="39">
        <v>0</v>
      </c>
      <c r="N30" s="39">
        <v>0</v>
      </c>
      <c r="O30" s="39">
        <v>0</v>
      </c>
      <c r="P30" s="39">
        <v>0</v>
      </c>
      <c r="Q30" s="39">
        <v>0</v>
      </c>
      <c r="R30" s="39">
        <v>0</v>
      </c>
      <c r="S30" s="39">
        <v>0</v>
      </c>
      <c r="T30" s="39">
        <v>0</v>
      </c>
      <c r="U30" s="39">
        <v>0</v>
      </c>
      <c r="V30" s="39">
        <v>0</v>
      </c>
      <c r="W30" s="39">
        <v>0</v>
      </c>
      <c r="X30" s="39">
        <v>0</v>
      </c>
      <c r="Y30" s="39">
        <v>0</v>
      </c>
      <c r="Z30" s="39">
        <v>0</v>
      </c>
      <c r="AA30" s="39">
        <v>0</v>
      </c>
      <c r="AB30" s="39">
        <v>0</v>
      </c>
      <c r="AC30" s="39">
        <v>0</v>
      </c>
      <c r="AD30" s="39">
        <v>0</v>
      </c>
      <c r="AE30" s="39">
        <v>0</v>
      </c>
      <c r="AF30" s="39">
        <v>0</v>
      </c>
      <c r="AG30" s="39">
        <v>0</v>
      </c>
      <c r="AH30" s="39">
        <v>0</v>
      </c>
      <c r="AI30" s="39">
        <v>0</v>
      </c>
      <c r="AJ30" s="15"/>
      <c r="AK30" s="7"/>
    </row>
    <row r="31" spans="1:37" s="3" customFormat="1" ht="12" customHeight="1" x14ac:dyDescent="0.25">
      <c r="A31" s="77"/>
      <c r="B31" s="9" t="s">
        <v>2</v>
      </c>
      <c r="C31" s="14">
        <f>COUNTIF(E31:AI31,"=N")</f>
        <v>0</v>
      </c>
      <c r="D31" s="9" t="s">
        <v>94</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5"/>
      <c r="AK31" s="7"/>
    </row>
    <row r="32" spans="1:37" s="3" customFormat="1" ht="12" customHeight="1" x14ac:dyDescent="0.25">
      <c r="A32" s="77"/>
      <c r="B32" s="9" t="s">
        <v>8</v>
      </c>
      <c r="C32" s="14">
        <f>COUNTIF(E32:AI32,"=y")</f>
        <v>0</v>
      </c>
      <c r="D32" s="9" t="s">
        <v>18</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5"/>
      <c r="AK32" s="7"/>
    </row>
    <row r="33" spans="1:37" s="3" customFormat="1" ht="12" customHeight="1" x14ac:dyDescent="0.25">
      <c r="A33" s="20"/>
      <c r="C33" s="22"/>
      <c r="D33" s="20"/>
      <c r="AJ33" s="15"/>
      <c r="AK33" s="7"/>
    </row>
    <row r="34" spans="1:37" s="3" customFormat="1" x14ac:dyDescent="0.25">
      <c r="B34" s="3" t="s">
        <v>116</v>
      </c>
      <c r="E34" s="23"/>
      <c r="F34" s="23"/>
      <c r="G34" s="23"/>
      <c r="H34" s="23"/>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row>
    <row r="35" spans="1:37" ht="12.5" x14ac:dyDescent="0.25">
      <c r="B35" s="18" t="s">
        <v>20</v>
      </c>
      <c r="C35" s="80" t="s">
        <v>121</v>
      </c>
      <c r="D35" s="80"/>
      <c r="E35" s="80"/>
      <c r="F35" s="80"/>
      <c r="G35" s="80"/>
      <c r="H35" s="80"/>
      <c r="I35" s="80"/>
      <c r="J35" s="80"/>
      <c r="K35" s="80"/>
      <c r="L35" s="80"/>
      <c r="M35" s="80"/>
      <c r="N35" s="18"/>
      <c r="O35" s="52" t="s">
        <v>21</v>
      </c>
      <c r="P35" s="52"/>
      <c r="Q35" s="78">
        <v>45134</v>
      </c>
      <c r="R35" s="79"/>
      <c r="S35" s="79"/>
    </row>
    <row r="36" spans="1:37" ht="12.5" x14ac:dyDescent="0.25">
      <c r="B36" s="52" t="s">
        <v>106</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row>
  </sheetData>
  <mergeCells count="22">
    <mergeCell ref="B36:AI36"/>
    <mergeCell ref="B22:C22"/>
    <mergeCell ref="AJ22:AK22"/>
    <mergeCell ref="A23:A28"/>
    <mergeCell ref="A29:A32"/>
    <mergeCell ref="C35:M35"/>
    <mergeCell ref="O35:P35"/>
    <mergeCell ref="Q35:S35"/>
    <mergeCell ref="X6:AI7"/>
    <mergeCell ref="F7:K7"/>
    <mergeCell ref="L7:V7"/>
    <mergeCell ref="A1:AI1"/>
    <mergeCell ref="C3:D3"/>
    <mergeCell ref="F3:K3"/>
    <mergeCell ref="L3:W3"/>
    <mergeCell ref="X3:AC3"/>
    <mergeCell ref="AD3:AH3"/>
    <mergeCell ref="C5:D5"/>
    <mergeCell ref="F5:K5"/>
    <mergeCell ref="L5:W5"/>
    <mergeCell ref="X5:AC5"/>
    <mergeCell ref="AD5:AE5"/>
  </mergeCells>
  <pageMargins left="0.7" right="0.7" top="0.75" bottom="0.75" header="0.3" footer="0.3"/>
  <pageSetup paperSize="9" scale="59" orientation="portrait" r:id="rId1"/>
  <colBreaks count="1" manualBreakCount="1">
    <brk id="35"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175C0-21F2-45FC-B3BC-2F0DDD48AA4E}">
  <dimension ref="A1:AO36"/>
  <sheetViews>
    <sheetView view="pageBreakPreview" topLeftCell="A25" zoomScale="130" zoomScaleNormal="100" zoomScaleSheetLayoutView="130" workbookViewId="0">
      <selection activeCell="C35" sqref="C35:M35"/>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18" width="2.90625" style="1" customWidth="1"/>
    <col min="19" max="19" width="3.81640625" style="1" customWidth="1"/>
    <col min="20"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29</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90</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105</v>
      </c>
      <c r="M5" s="69"/>
      <c r="N5" s="69"/>
      <c r="O5" s="69"/>
      <c r="P5" s="54"/>
      <c r="Q5" s="54"/>
      <c r="R5" s="54"/>
      <c r="S5" s="54"/>
      <c r="T5" s="54"/>
      <c r="U5" s="54"/>
      <c r="V5" s="54"/>
      <c r="W5" s="54"/>
      <c r="X5" s="52" t="s">
        <v>33</v>
      </c>
      <c r="Y5" s="54"/>
      <c r="Z5" s="54"/>
      <c r="AA5" s="54"/>
      <c r="AB5" s="54"/>
      <c r="AC5" s="54"/>
      <c r="AD5" s="72" t="s">
        <v>111</v>
      </c>
      <c r="AE5" s="73"/>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74" t="s">
        <v>97</v>
      </c>
      <c r="Y6" s="74"/>
      <c r="Z6" s="74"/>
      <c r="AA6" s="74"/>
      <c r="AB6" s="74"/>
      <c r="AC6" s="74"/>
      <c r="AD6" s="74"/>
      <c r="AE6" s="74"/>
      <c r="AF6" s="74"/>
      <c r="AG6" s="74"/>
      <c r="AH6" s="74"/>
      <c r="AI6" s="74"/>
    </row>
    <row r="7" spans="1:41" ht="13" x14ac:dyDescent="0.3">
      <c r="B7" s="18" t="s">
        <v>30</v>
      </c>
      <c r="C7" s="18"/>
      <c r="D7" s="29">
        <v>45078</v>
      </c>
      <c r="E7" s="18"/>
      <c r="F7" s="52" t="s">
        <v>25</v>
      </c>
      <c r="G7" s="52"/>
      <c r="H7" s="52"/>
      <c r="I7" s="52"/>
      <c r="J7" s="52"/>
      <c r="K7" s="52"/>
      <c r="L7" s="72" t="s">
        <v>112</v>
      </c>
      <c r="M7" s="72"/>
      <c r="N7" s="72"/>
      <c r="O7" s="72"/>
      <c r="P7" s="54"/>
      <c r="Q7" s="54"/>
      <c r="R7" s="54"/>
      <c r="S7" s="54"/>
      <c r="T7" s="54"/>
      <c r="U7" s="54"/>
      <c r="V7" s="54"/>
      <c r="W7" s="18"/>
      <c r="X7" s="74"/>
      <c r="Y7" s="74"/>
      <c r="Z7" s="74"/>
      <c r="AA7" s="74"/>
      <c r="AB7" s="74"/>
      <c r="AC7" s="74"/>
      <c r="AD7" s="74"/>
      <c r="AE7" s="74"/>
      <c r="AF7" s="74"/>
      <c r="AG7" s="74"/>
      <c r="AH7" s="74"/>
      <c r="AI7" s="74"/>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1.5" x14ac:dyDescent="0.25">
      <c r="A23" s="77" t="s">
        <v>62</v>
      </c>
      <c r="B23" s="11"/>
      <c r="C23" s="12"/>
      <c r="D23" s="9" t="s">
        <v>12</v>
      </c>
      <c r="E23" s="13">
        <v>45</v>
      </c>
      <c r="F23" s="13">
        <f t="shared" ref="F23:AI23" si="0">E23</f>
        <v>45</v>
      </c>
      <c r="G23" s="13">
        <f t="shared" si="0"/>
        <v>45</v>
      </c>
      <c r="H23" s="13">
        <f t="shared" si="0"/>
        <v>45</v>
      </c>
      <c r="I23" s="13">
        <f t="shared" si="0"/>
        <v>45</v>
      </c>
      <c r="J23" s="13">
        <f t="shared" si="0"/>
        <v>45</v>
      </c>
      <c r="K23" s="13">
        <f t="shared" si="0"/>
        <v>45</v>
      </c>
      <c r="L23" s="13">
        <f t="shared" si="0"/>
        <v>45</v>
      </c>
      <c r="M23" s="13">
        <f t="shared" si="0"/>
        <v>45</v>
      </c>
      <c r="N23" s="13">
        <f t="shared" si="0"/>
        <v>45</v>
      </c>
      <c r="O23" s="13">
        <f t="shared" si="0"/>
        <v>45</v>
      </c>
      <c r="P23" s="13">
        <f t="shared" si="0"/>
        <v>45</v>
      </c>
      <c r="Q23" s="13">
        <f t="shared" si="0"/>
        <v>45</v>
      </c>
      <c r="R23" s="13">
        <f t="shared" si="0"/>
        <v>45</v>
      </c>
      <c r="S23" s="13">
        <f t="shared" si="0"/>
        <v>45</v>
      </c>
      <c r="T23" s="13">
        <f t="shared" si="0"/>
        <v>45</v>
      </c>
      <c r="U23" s="13">
        <f t="shared" si="0"/>
        <v>45</v>
      </c>
      <c r="V23" s="13">
        <f t="shared" si="0"/>
        <v>45</v>
      </c>
      <c r="W23" s="13">
        <f t="shared" si="0"/>
        <v>45</v>
      </c>
      <c r="X23" s="13">
        <f t="shared" si="0"/>
        <v>45</v>
      </c>
      <c r="Y23" s="13">
        <f t="shared" si="0"/>
        <v>45</v>
      </c>
      <c r="Z23" s="13">
        <f t="shared" si="0"/>
        <v>45</v>
      </c>
      <c r="AA23" s="13">
        <f t="shared" si="0"/>
        <v>45</v>
      </c>
      <c r="AB23" s="13">
        <f t="shared" si="0"/>
        <v>45</v>
      </c>
      <c r="AC23" s="13">
        <f t="shared" si="0"/>
        <v>45</v>
      </c>
      <c r="AD23" s="13">
        <f t="shared" si="0"/>
        <v>45</v>
      </c>
      <c r="AE23" s="13">
        <f t="shared" si="0"/>
        <v>45</v>
      </c>
      <c r="AF23" s="13">
        <f t="shared" si="0"/>
        <v>45</v>
      </c>
      <c r="AG23" s="13">
        <f t="shared" si="0"/>
        <v>45</v>
      </c>
      <c r="AH23" s="13">
        <f t="shared" si="0"/>
        <v>45</v>
      </c>
      <c r="AI23" s="13">
        <f t="shared" si="0"/>
        <v>45</v>
      </c>
      <c r="AJ23" s="15"/>
      <c r="AK23" s="7"/>
    </row>
    <row r="24" spans="1:37" s="3" customFormat="1" ht="12" customHeight="1" x14ac:dyDescent="0.25">
      <c r="A24" s="77"/>
      <c r="B24" s="9" t="s">
        <v>3</v>
      </c>
      <c r="C24" s="14">
        <f>MAX(E24:AI24)</f>
        <v>0</v>
      </c>
      <c r="D24" s="9" t="s">
        <v>17</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15"/>
      <c r="AK24" s="7"/>
    </row>
    <row r="25" spans="1:37" s="3" customFormat="1" ht="12" customHeight="1" x14ac:dyDescent="0.25">
      <c r="A25" s="77"/>
      <c r="B25" s="9" t="s">
        <v>5</v>
      </c>
      <c r="C25" s="14">
        <f>AVERAGE(E25:AI25)</f>
        <v>0</v>
      </c>
      <c r="D25" s="9" t="s">
        <v>15</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15"/>
      <c r="AK25" s="7"/>
    </row>
    <row r="26" spans="1:37" s="3" customFormat="1" ht="12" customHeight="1" x14ac:dyDescent="0.25">
      <c r="A26" s="77"/>
      <c r="B26" s="9" t="s">
        <v>4</v>
      </c>
      <c r="C26" s="14">
        <f>MIN(E26:AI26)</f>
        <v>0</v>
      </c>
      <c r="D26" s="9" t="s">
        <v>16</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39">
        <v>0</v>
      </c>
      <c r="AI26" s="39">
        <v>0</v>
      </c>
      <c r="AJ26" s="15"/>
      <c r="AK26" s="7"/>
    </row>
    <row r="27" spans="1:37" s="3" customFormat="1" ht="12" customHeight="1" x14ac:dyDescent="0.25">
      <c r="A27" s="77"/>
      <c r="B27" s="9" t="s">
        <v>7</v>
      </c>
      <c r="C27" s="14">
        <f>SUM(E27:AI27)</f>
        <v>0</v>
      </c>
      <c r="D27" s="9" t="s">
        <v>6</v>
      </c>
      <c r="E27" s="39">
        <v>0</v>
      </c>
      <c r="F27" s="39">
        <v>0</v>
      </c>
      <c r="G27" s="39">
        <v>0</v>
      </c>
      <c r="H27" s="39">
        <v>0</v>
      </c>
      <c r="I27" s="39">
        <v>0</v>
      </c>
      <c r="J27" s="39">
        <v>0</v>
      </c>
      <c r="K27" s="39">
        <v>0</v>
      </c>
      <c r="L27" s="39">
        <v>0</v>
      </c>
      <c r="M27" s="39">
        <v>0</v>
      </c>
      <c r="N27" s="39">
        <v>0</v>
      </c>
      <c r="O27" s="39">
        <v>0</v>
      </c>
      <c r="P27" s="39">
        <v>0</v>
      </c>
      <c r="Q27" s="39">
        <v>0</v>
      </c>
      <c r="R27" s="39">
        <v>0</v>
      </c>
      <c r="S27" s="39">
        <v>0</v>
      </c>
      <c r="T27" s="39">
        <v>0</v>
      </c>
      <c r="U27" s="39">
        <v>0</v>
      </c>
      <c r="V27" s="39">
        <v>0</v>
      </c>
      <c r="W27" s="39">
        <v>0</v>
      </c>
      <c r="X27" s="39">
        <v>0</v>
      </c>
      <c r="Y27" s="39">
        <v>0</v>
      </c>
      <c r="Z27" s="39">
        <v>0</v>
      </c>
      <c r="AA27" s="39">
        <v>0</v>
      </c>
      <c r="AB27" s="39">
        <v>0</v>
      </c>
      <c r="AC27" s="39">
        <v>0</v>
      </c>
      <c r="AD27" s="39">
        <v>0</v>
      </c>
      <c r="AE27" s="39">
        <v>0</v>
      </c>
      <c r="AF27" s="39">
        <v>0</v>
      </c>
      <c r="AG27" s="39">
        <v>0</v>
      </c>
      <c r="AH27" s="39">
        <v>0</v>
      </c>
      <c r="AI27" s="39">
        <v>0</v>
      </c>
      <c r="AJ27" s="15"/>
      <c r="AK27" s="7"/>
    </row>
    <row r="28" spans="1:37" s="3" customFormat="1" ht="12" customHeight="1" x14ac:dyDescent="0.25">
      <c r="A28" s="77"/>
      <c r="B28" s="9" t="s">
        <v>8</v>
      </c>
      <c r="C28" s="14">
        <f>SUM(E28:AI28)</f>
        <v>0</v>
      </c>
      <c r="D28" s="9" t="s">
        <v>9</v>
      </c>
      <c r="E28" s="39">
        <v>0</v>
      </c>
      <c r="F28" s="39">
        <v>0</v>
      </c>
      <c r="G28" s="39">
        <v>0</v>
      </c>
      <c r="H28" s="39">
        <v>0</v>
      </c>
      <c r="I28" s="39">
        <v>0</v>
      </c>
      <c r="J28" s="39">
        <v>0</v>
      </c>
      <c r="K28" s="39">
        <v>0</v>
      </c>
      <c r="L28" s="39">
        <v>0</v>
      </c>
      <c r="M28" s="39">
        <v>0</v>
      </c>
      <c r="N28" s="39">
        <v>0</v>
      </c>
      <c r="O28" s="39">
        <v>0</v>
      </c>
      <c r="P28" s="39">
        <v>0</v>
      </c>
      <c r="Q28" s="39">
        <v>0</v>
      </c>
      <c r="R28" s="39">
        <v>0</v>
      </c>
      <c r="S28" s="39">
        <v>0</v>
      </c>
      <c r="T28" s="39">
        <v>0</v>
      </c>
      <c r="U28" s="39">
        <v>0</v>
      </c>
      <c r="V28" s="39">
        <v>0</v>
      </c>
      <c r="W28" s="39">
        <v>0</v>
      </c>
      <c r="X28" s="39">
        <v>0</v>
      </c>
      <c r="Y28" s="39">
        <v>0</v>
      </c>
      <c r="Z28" s="39">
        <v>0</v>
      </c>
      <c r="AA28" s="39">
        <v>0</v>
      </c>
      <c r="AB28" s="39">
        <v>0</v>
      </c>
      <c r="AC28" s="39">
        <v>0</v>
      </c>
      <c r="AD28" s="39">
        <v>0</v>
      </c>
      <c r="AE28" s="39">
        <v>0</v>
      </c>
      <c r="AF28" s="39">
        <v>0</v>
      </c>
      <c r="AG28" s="39">
        <v>0</v>
      </c>
      <c r="AH28" s="39">
        <v>0</v>
      </c>
      <c r="AI28" s="39">
        <v>0</v>
      </c>
      <c r="AJ28" s="15"/>
      <c r="AK28" s="7"/>
    </row>
    <row r="29" spans="1:37" s="3" customFormat="1" ht="12" customHeight="1" x14ac:dyDescent="0.25">
      <c r="A29" s="77" t="s">
        <v>11</v>
      </c>
      <c r="B29" s="11"/>
      <c r="C29" s="12"/>
      <c r="D29" s="9" t="s">
        <v>13</v>
      </c>
      <c r="E29" s="38">
        <v>7.5</v>
      </c>
      <c r="F29" s="38">
        <f t="shared" ref="F29:AI29" si="1">E29</f>
        <v>7.5</v>
      </c>
      <c r="G29" s="38">
        <f t="shared" si="1"/>
        <v>7.5</v>
      </c>
      <c r="H29" s="38">
        <f t="shared" si="1"/>
        <v>7.5</v>
      </c>
      <c r="I29" s="38">
        <f t="shared" si="1"/>
        <v>7.5</v>
      </c>
      <c r="J29" s="38">
        <f t="shared" si="1"/>
        <v>7.5</v>
      </c>
      <c r="K29" s="38">
        <f t="shared" si="1"/>
        <v>7.5</v>
      </c>
      <c r="L29" s="38">
        <f t="shared" si="1"/>
        <v>7.5</v>
      </c>
      <c r="M29" s="38">
        <f t="shared" si="1"/>
        <v>7.5</v>
      </c>
      <c r="N29" s="38">
        <f t="shared" si="1"/>
        <v>7.5</v>
      </c>
      <c r="O29" s="38">
        <f t="shared" si="1"/>
        <v>7.5</v>
      </c>
      <c r="P29" s="38">
        <f t="shared" si="1"/>
        <v>7.5</v>
      </c>
      <c r="Q29" s="38">
        <f t="shared" si="1"/>
        <v>7.5</v>
      </c>
      <c r="R29" s="38">
        <f t="shared" si="1"/>
        <v>7.5</v>
      </c>
      <c r="S29" s="38">
        <f t="shared" si="1"/>
        <v>7.5</v>
      </c>
      <c r="T29" s="38">
        <f t="shared" si="1"/>
        <v>7.5</v>
      </c>
      <c r="U29" s="38">
        <f t="shared" si="1"/>
        <v>7.5</v>
      </c>
      <c r="V29" s="38">
        <f t="shared" si="1"/>
        <v>7.5</v>
      </c>
      <c r="W29" s="38">
        <f t="shared" si="1"/>
        <v>7.5</v>
      </c>
      <c r="X29" s="38">
        <f t="shared" si="1"/>
        <v>7.5</v>
      </c>
      <c r="Y29" s="38">
        <f t="shared" si="1"/>
        <v>7.5</v>
      </c>
      <c r="Z29" s="38">
        <f t="shared" si="1"/>
        <v>7.5</v>
      </c>
      <c r="AA29" s="38">
        <f t="shared" si="1"/>
        <v>7.5</v>
      </c>
      <c r="AB29" s="38">
        <f t="shared" si="1"/>
        <v>7.5</v>
      </c>
      <c r="AC29" s="38">
        <f t="shared" si="1"/>
        <v>7.5</v>
      </c>
      <c r="AD29" s="38">
        <f t="shared" si="1"/>
        <v>7.5</v>
      </c>
      <c r="AE29" s="38">
        <f t="shared" si="1"/>
        <v>7.5</v>
      </c>
      <c r="AF29" s="38">
        <f t="shared" si="1"/>
        <v>7.5</v>
      </c>
      <c r="AG29" s="38">
        <f t="shared" si="1"/>
        <v>7.5</v>
      </c>
      <c r="AH29" s="38">
        <f t="shared" si="1"/>
        <v>7.5</v>
      </c>
      <c r="AI29" s="38">
        <f t="shared" si="1"/>
        <v>7.5</v>
      </c>
      <c r="AJ29" s="15"/>
      <c r="AK29" s="7"/>
    </row>
    <row r="30" spans="1:37" s="3" customFormat="1" ht="12" customHeight="1" x14ac:dyDescent="0.25">
      <c r="A30" s="77"/>
      <c r="B30" s="9" t="s">
        <v>3</v>
      </c>
      <c r="C30" s="14">
        <f>MAX(E30:AI30)</f>
        <v>0</v>
      </c>
      <c r="D30" s="9" t="s">
        <v>14</v>
      </c>
      <c r="E30" s="39">
        <v>0</v>
      </c>
      <c r="F30" s="39">
        <v>0</v>
      </c>
      <c r="G30" s="39">
        <v>0</v>
      </c>
      <c r="H30" s="39">
        <v>0</v>
      </c>
      <c r="I30" s="39">
        <v>0</v>
      </c>
      <c r="J30" s="39">
        <v>0</v>
      </c>
      <c r="K30" s="39">
        <v>0</v>
      </c>
      <c r="L30" s="39">
        <v>0</v>
      </c>
      <c r="M30" s="39">
        <v>0</v>
      </c>
      <c r="N30" s="39">
        <v>0</v>
      </c>
      <c r="O30" s="39">
        <v>0</v>
      </c>
      <c r="P30" s="39">
        <v>0</v>
      </c>
      <c r="Q30" s="39">
        <v>0</v>
      </c>
      <c r="R30" s="39">
        <v>0</v>
      </c>
      <c r="S30" s="39">
        <v>0</v>
      </c>
      <c r="T30" s="39">
        <v>0</v>
      </c>
      <c r="U30" s="39">
        <v>0</v>
      </c>
      <c r="V30" s="39">
        <v>0</v>
      </c>
      <c r="W30" s="39">
        <v>0</v>
      </c>
      <c r="X30" s="39">
        <v>0</v>
      </c>
      <c r="Y30" s="39">
        <v>0</v>
      </c>
      <c r="Z30" s="39">
        <v>0</v>
      </c>
      <c r="AA30" s="39">
        <v>0</v>
      </c>
      <c r="AB30" s="39">
        <v>0</v>
      </c>
      <c r="AC30" s="39">
        <v>0</v>
      </c>
      <c r="AD30" s="39">
        <v>0</v>
      </c>
      <c r="AE30" s="39">
        <v>0</v>
      </c>
      <c r="AF30" s="39">
        <v>0</v>
      </c>
      <c r="AG30" s="39">
        <v>0</v>
      </c>
      <c r="AH30" s="39">
        <v>0</v>
      </c>
      <c r="AI30" s="39">
        <v>0</v>
      </c>
      <c r="AJ30" s="15"/>
      <c r="AK30" s="7"/>
    </row>
    <row r="31" spans="1:37" s="3" customFormat="1" ht="12" customHeight="1" x14ac:dyDescent="0.25">
      <c r="A31" s="77"/>
      <c r="B31" s="9" t="s">
        <v>2</v>
      </c>
      <c r="C31" s="14">
        <f>COUNTIF(E31:AI31,"=N")</f>
        <v>0</v>
      </c>
      <c r="D31" s="9" t="s">
        <v>94</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5"/>
      <c r="AK31" s="7"/>
    </row>
    <row r="32" spans="1:37" s="3" customFormat="1" ht="12" customHeight="1" x14ac:dyDescent="0.25">
      <c r="A32" s="77"/>
      <c r="B32" s="9" t="s">
        <v>8</v>
      </c>
      <c r="C32" s="14">
        <f>COUNTIF(E32:AI32,"=y")</f>
        <v>0</v>
      </c>
      <c r="D32" s="9" t="s">
        <v>18</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5"/>
      <c r="AK32" s="7"/>
    </row>
    <row r="33" spans="1:37" s="3" customFormat="1" ht="12" customHeight="1" x14ac:dyDescent="0.25">
      <c r="A33" s="20"/>
      <c r="C33" s="22"/>
      <c r="D33" s="20"/>
      <c r="AJ33" s="15"/>
      <c r="AK33" s="7"/>
    </row>
    <row r="34" spans="1:37" s="3" customFormat="1" x14ac:dyDescent="0.25">
      <c r="B34" s="3" t="s">
        <v>117</v>
      </c>
      <c r="E34" s="23"/>
      <c r="F34" s="23"/>
      <c r="G34" s="23"/>
      <c r="H34" s="23"/>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row>
    <row r="35" spans="1:37" ht="12.5" x14ac:dyDescent="0.25">
      <c r="B35" s="18" t="s">
        <v>20</v>
      </c>
      <c r="C35" s="80" t="s">
        <v>121</v>
      </c>
      <c r="D35" s="80"/>
      <c r="E35" s="80"/>
      <c r="F35" s="80"/>
      <c r="G35" s="80"/>
      <c r="H35" s="80"/>
      <c r="I35" s="80"/>
      <c r="J35" s="80"/>
      <c r="K35" s="80"/>
      <c r="L35" s="80"/>
      <c r="M35" s="80"/>
      <c r="N35" s="18"/>
      <c r="O35" s="52" t="s">
        <v>21</v>
      </c>
      <c r="P35" s="52"/>
      <c r="Q35" s="78">
        <v>45134</v>
      </c>
      <c r="R35" s="79"/>
      <c r="S35" s="79"/>
    </row>
    <row r="36" spans="1:37" ht="12.5" x14ac:dyDescent="0.25">
      <c r="B36" s="52" t="s">
        <v>106</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row>
  </sheetData>
  <mergeCells count="22">
    <mergeCell ref="B36:AI36"/>
    <mergeCell ref="B22:C22"/>
    <mergeCell ref="AJ22:AK22"/>
    <mergeCell ref="A23:A28"/>
    <mergeCell ref="A29:A32"/>
    <mergeCell ref="C35:M35"/>
    <mergeCell ref="O35:P35"/>
    <mergeCell ref="Q35:S35"/>
    <mergeCell ref="X6:AI7"/>
    <mergeCell ref="F7:K7"/>
    <mergeCell ref="L7:V7"/>
    <mergeCell ref="A1:AI1"/>
    <mergeCell ref="C3:D3"/>
    <mergeCell ref="F3:K3"/>
    <mergeCell ref="L3:W3"/>
    <mergeCell ref="X3:AC3"/>
    <mergeCell ref="AD3:AH3"/>
    <mergeCell ref="C5:D5"/>
    <mergeCell ref="F5:K5"/>
    <mergeCell ref="L5:W5"/>
    <mergeCell ref="X5:AC5"/>
    <mergeCell ref="AD5:AE5"/>
  </mergeCells>
  <pageMargins left="0.7" right="0.7" top="0.75" bottom="0.75" header="0.3" footer="0.3"/>
  <pageSetup paperSize="9" scale="59" orientation="portrait" r:id="rId1"/>
  <colBreaks count="1" manualBreakCount="1">
    <brk id="35"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O36"/>
  <sheetViews>
    <sheetView view="pageBreakPreview" topLeftCell="A27" zoomScale="130" zoomScaleNormal="115" zoomScaleSheetLayoutView="130" workbookViewId="0">
      <selection activeCell="Q35" sqref="Q35:S35"/>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36</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23</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105</v>
      </c>
      <c r="M5" s="69"/>
      <c r="N5" s="69"/>
      <c r="O5" s="69"/>
      <c r="P5" s="52"/>
      <c r="Q5" s="52"/>
      <c r="R5" s="52"/>
      <c r="S5" s="52"/>
      <c r="T5" s="52"/>
      <c r="U5" s="52"/>
      <c r="V5" s="52"/>
      <c r="W5" s="52"/>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45017</v>
      </c>
      <c r="E7" s="18"/>
      <c r="F7" s="52" t="s">
        <v>99</v>
      </c>
      <c r="G7" s="52"/>
      <c r="H7" s="52"/>
      <c r="I7" s="52"/>
      <c r="J7" s="52"/>
      <c r="K7" s="52"/>
      <c r="L7" s="72" t="s">
        <v>112</v>
      </c>
      <c r="M7" s="72"/>
      <c r="N7" s="72"/>
      <c r="O7" s="72"/>
      <c r="P7" s="54"/>
      <c r="Q7" s="54"/>
      <c r="R7" s="54"/>
      <c r="S7" s="54"/>
      <c r="T7" s="54"/>
      <c r="U7" s="54"/>
      <c r="V7" s="54"/>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1.4" customHeight="1" x14ac:dyDescent="0.25">
      <c r="A23" s="77" t="s">
        <v>98</v>
      </c>
      <c r="B23" s="11"/>
      <c r="C23" s="12"/>
      <c r="D23" s="9" t="s">
        <v>12</v>
      </c>
      <c r="E23" s="13">
        <v>30</v>
      </c>
      <c r="F23" s="13">
        <f t="shared" ref="F23:AI23" si="0">E23</f>
        <v>30</v>
      </c>
      <c r="G23" s="13">
        <f t="shared" si="0"/>
        <v>30</v>
      </c>
      <c r="H23" s="13">
        <f t="shared" si="0"/>
        <v>30</v>
      </c>
      <c r="I23" s="13">
        <f t="shared" si="0"/>
        <v>30</v>
      </c>
      <c r="J23" s="13">
        <f t="shared" si="0"/>
        <v>30</v>
      </c>
      <c r="K23" s="13">
        <f t="shared" si="0"/>
        <v>30</v>
      </c>
      <c r="L23" s="13">
        <f t="shared" si="0"/>
        <v>30</v>
      </c>
      <c r="M23" s="13">
        <f t="shared" si="0"/>
        <v>30</v>
      </c>
      <c r="N23" s="13">
        <f t="shared" si="0"/>
        <v>30</v>
      </c>
      <c r="O23" s="13">
        <f t="shared" si="0"/>
        <v>30</v>
      </c>
      <c r="P23" s="13">
        <f t="shared" si="0"/>
        <v>30</v>
      </c>
      <c r="Q23" s="13">
        <f t="shared" si="0"/>
        <v>30</v>
      </c>
      <c r="R23" s="13">
        <f t="shared" si="0"/>
        <v>30</v>
      </c>
      <c r="S23" s="13">
        <f t="shared" si="0"/>
        <v>30</v>
      </c>
      <c r="T23" s="13">
        <f t="shared" si="0"/>
        <v>30</v>
      </c>
      <c r="U23" s="13">
        <f t="shared" si="0"/>
        <v>30</v>
      </c>
      <c r="V23" s="13">
        <f t="shared" si="0"/>
        <v>30</v>
      </c>
      <c r="W23" s="13">
        <f t="shared" si="0"/>
        <v>30</v>
      </c>
      <c r="X23" s="13">
        <f t="shared" si="0"/>
        <v>30</v>
      </c>
      <c r="Y23" s="13">
        <f t="shared" si="0"/>
        <v>30</v>
      </c>
      <c r="Z23" s="13">
        <f t="shared" si="0"/>
        <v>30</v>
      </c>
      <c r="AA23" s="13">
        <f t="shared" si="0"/>
        <v>30</v>
      </c>
      <c r="AB23" s="13">
        <f t="shared" si="0"/>
        <v>30</v>
      </c>
      <c r="AC23" s="13">
        <f t="shared" si="0"/>
        <v>30</v>
      </c>
      <c r="AD23" s="13">
        <f t="shared" si="0"/>
        <v>30</v>
      </c>
      <c r="AE23" s="13">
        <f t="shared" si="0"/>
        <v>30</v>
      </c>
      <c r="AF23" s="13">
        <f t="shared" si="0"/>
        <v>30</v>
      </c>
      <c r="AG23" s="13">
        <f t="shared" si="0"/>
        <v>30</v>
      </c>
      <c r="AH23" s="13">
        <f t="shared" si="0"/>
        <v>30</v>
      </c>
      <c r="AI23" s="13">
        <f t="shared" si="0"/>
        <v>30</v>
      </c>
      <c r="AJ23" s="15"/>
      <c r="AK23" s="7"/>
    </row>
    <row r="24" spans="1:37" s="3" customFormat="1" ht="12" customHeight="1" x14ac:dyDescent="0.25">
      <c r="A24" s="77"/>
      <c r="B24" s="9" t="s">
        <v>3</v>
      </c>
      <c r="C24" s="14">
        <f>MAX(E24:AI24)</f>
        <v>0</v>
      </c>
      <c r="D24" s="9" t="s">
        <v>17</v>
      </c>
      <c r="E24" s="37">
        <v>0</v>
      </c>
      <c r="F24" s="37">
        <v>0</v>
      </c>
      <c r="G24" s="37">
        <v>0</v>
      </c>
      <c r="H24" s="37">
        <v>0</v>
      </c>
      <c r="I24" s="37">
        <v>0</v>
      </c>
      <c r="J24" s="37">
        <v>0</v>
      </c>
      <c r="K24" s="37">
        <v>0</v>
      </c>
      <c r="L24" s="37">
        <v>0</v>
      </c>
      <c r="M24" s="37">
        <v>0</v>
      </c>
      <c r="N24" s="37">
        <v>0</v>
      </c>
      <c r="O24" s="37">
        <v>0</v>
      </c>
      <c r="P24" s="37">
        <v>0</v>
      </c>
      <c r="Q24" s="37">
        <v>0</v>
      </c>
      <c r="R24" s="37">
        <v>0</v>
      </c>
      <c r="S24" s="37">
        <v>0</v>
      </c>
      <c r="T24" s="37">
        <v>0</v>
      </c>
      <c r="U24" s="37">
        <v>0</v>
      </c>
      <c r="V24" s="37">
        <v>0</v>
      </c>
      <c r="W24" s="37">
        <v>0</v>
      </c>
      <c r="X24" s="37">
        <v>0</v>
      </c>
      <c r="Y24" s="37">
        <v>0</v>
      </c>
      <c r="Z24" s="37">
        <v>0</v>
      </c>
      <c r="AA24" s="37">
        <v>0</v>
      </c>
      <c r="AB24" s="37">
        <v>0</v>
      </c>
      <c r="AC24" s="37">
        <v>0</v>
      </c>
      <c r="AD24" s="37">
        <v>0</v>
      </c>
      <c r="AE24" s="37">
        <v>0</v>
      </c>
      <c r="AF24" s="37">
        <v>0</v>
      </c>
      <c r="AG24" s="37">
        <v>0</v>
      </c>
      <c r="AH24" s="37">
        <v>0</v>
      </c>
      <c r="AI24" s="37">
        <v>0</v>
      </c>
      <c r="AJ24" s="15"/>
      <c r="AK24" s="7"/>
    </row>
    <row r="25" spans="1:37" s="3" customFormat="1" ht="12" customHeight="1" x14ac:dyDescent="0.25">
      <c r="A25" s="77"/>
      <c r="B25" s="9" t="s">
        <v>5</v>
      </c>
      <c r="C25" s="14">
        <f>AVERAGE(E25:AI25)</f>
        <v>0</v>
      </c>
      <c r="D25" s="9" t="s">
        <v>15</v>
      </c>
      <c r="E25" s="37">
        <v>0</v>
      </c>
      <c r="F25" s="37">
        <v>0</v>
      </c>
      <c r="G25" s="37">
        <v>0</v>
      </c>
      <c r="H25" s="37">
        <v>0</v>
      </c>
      <c r="I25" s="37">
        <v>0</v>
      </c>
      <c r="J25" s="37">
        <v>0</v>
      </c>
      <c r="K25" s="37">
        <v>0</v>
      </c>
      <c r="L25" s="37">
        <v>0</v>
      </c>
      <c r="M25" s="37">
        <v>0</v>
      </c>
      <c r="N25" s="37">
        <v>0</v>
      </c>
      <c r="O25" s="37">
        <v>0</v>
      </c>
      <c r="P25" s="37">
        <v>0</v>
      </c>
      <c r="Q25" s="37">
        <v>0</v>
      </c>
      <c r="R25" s="37">
        <v>0</v>
      </c>
      <c r="S25" s="37">
        <v>0</v>
      </c>
      <c r="T25" s="37">
        <v>0</v>
      </c>
      <c r="U25" s="37">
        <v>0</v>
      </c>
      <c r="V25" s="37">
        <v>0</v>
      </c>
      <c r="W25" s="37">
        <v>0</v>
      </c>
      <c r="X25" s="37">
        <v>0</v>
      </c>
      <c r="Y25" s="37">
        <v>0</v>
      </c>
      <c r="Z25" s="37">
        <v>0</v>
      </c>
      <c r="AA25" s="37">
        <v>0</v>
      </c>
      <c r="AB25" s="37">
        <v>0</v>
      </c>
      <c r="AC25" s="37">
        <v>0</v>
      </c>
      <c r="AD25" s="37">
        <v>0</v>
      </c>
      <c r="AE25" s="37">
        <v>0</v>
      </c>
      <c r="AF25" s="37">
        <v>0</v>
      </c>
      <c r="AG25" s="37">
        <v>0</v>
      </c>
      <c r="AH25" s="37">
        <v>0</v>
      </c>
      <c r="AI25" s="37">
        <v>0</v>
      </c>
      <c r="AJ25" s="15"/>
      <c r="AK25" s="7"/>
    </row>
    <row r="26" spans="1:37" s="3" customFormat="1" ht="12" customHeight="1" x14ac:dyDescent="0.25">
      <c r="A26" s="77"/>
      <c r="B26" s="9" t="s">
        <v>4</v>
      </c>
      <c r="C26" s="14">
        <f>MIN(E26:AI26)</f>
        <v>0</v>
      </c>
      <c r="D26" s="9" t="s">
        <v>16</v>
      </c>
      <c r="E26" s="37">
        <v>0</v>
      </c>
      <c r="F26" s="37">
        <v>0</v>
      </c>
      <c r="G26" s="37">
        <v>0</v>
      </c>
      <c r="H26" s="37">
        <v>0</v>
      </c>
      <c r="I26" s="37">
        <v>0</v>
      </c>
      <c r="J26" s="37">
        <v>0</v>
      </c>
      <c r="K26" s="37">
        <v>0</v>
      </c>
      <c r="L26" s="37">
        <v>0</v>
      </c>
      <c r="M26" s="37">
        <v>0</v>
      </c>
      <c r="N26" s="37">
        <v>0</v>
      </c>
      <c r="O26" s="37">
        <v>0</v>
      </c>
      <c r="P26" s="37">
        <v>0</v>
      </c>
      <c r="Q26" s="37">
        <v>0</v>
      </c>
      <c r="R26" s="37">
        <v>0</v>
      </c>
      <c r="S26" s="37">
        <v>0</v>
      </c>
      <c r="T26" s="37">
        <v>0</v>
      </c>
      <c r="U26" s="37">
        <v>0</v>
      </c>
      <c r="V26" s="37">
        <v>0</v>
      </c>
      <c r="W26" s="37">
        <v>0</v>
      </c>
      <c r="X26" s="37">
        <v>0</v>
      </c>
      <c r="Y26" s="37">
        <v>0</v>
      </c>
      <c r="Z26" s="37">
        <v>0</v>
      </c>
      <c r="AA26" s="37">
        <v>0</v>
      </c>
      <c r="AB26" s="37">
        <v>0</v>
      </c>
      <c r="AC26" s="37">
        <v>0</v>
      </c>
      <c r="AD26" s="37">
        <v>0</v>
      </c>
      <c r="AE26" s="37">
        <v>0</v>
      </c>
      <c r="AF26" s="37">
        <v>0</v>
      </c>
      <c r="AG26" s="37">
        <v>0</v>
      </c>
      <c r="AH26" s="37">
        <v>0</v>
      </c>
      <c r="AI26" s="37">
        <v>0</v>
      </c>
      <c r="AJ26" s="15"/>
      <c r="AK26" s="7"/>
    </row>
    <row r="27" spans="1:37" s="3" customFormat="1" ht="12" customHeight="1" x14ac:dyDescent="0.25">
      <c r="A27" s="77"/>
      <c r="B27" s="9" t="s">
        <v>7</v>
      </c>
      <c r="C27" s="14">
        <f>SUM(E27:AI27)</f>
        <v>0</v>
      </c>
      <c r="D27" s="9" t="s">
        <v>6</v>
      </c>
      <c r="E27" s="37">
        <v>0</v>
      </c>
      <c r="F27" s="37">
        <v>0</v>
      </c>
      <c r="G27" s="37">
        <v>0</v>
      </c>
      <c r="H27" s="37">
        <v>0</v>
      </c>
      <c r="I27" s="37">
        <v>0</v>
      </c>
      <c r="J27" s="37">
        <v>0</v>
      </c>
      <c r="K27" s="37">
        <v>0</v>
      </c>
      <c r="L27" s="37">
        <v>0</v>
      </c>
      <c r="M27" s="37">
        <v>0</v>
      </c>
      <c r="N27" s="37">
        <v>0</v>
      </c>
      <c r="O27" s="37">
        <v>0</v>
      </c>
      <c r="P27" s="37">
        <v>0</v>
      </c>
      <c r="Q27" s="37">
        <v>0</v>
      </c>
      <c r="R27" s="37">
        <v>0</v>
      </c>
      <c r="S27" s="37">
        <v>0</v>
      </c>
      <c r="T27" s="37">
        <v>0</v>
      </c>
      <c r="U27" s="37">
        <v>0</v>
      </c>
      <c r="V27" s="37">
        <v>0</v>
      </c>
      <c r="W27" s="37">
        <v>0</v>
      </c>
      <c r="X27" s="37">
        <v>0</v>
      </c>
      <c r="Y27" s="37">
        <v>0</v>
      </c>
      <c r="Z27" s="37">
        <v>0</v>
      </c>
      <c r="AA27" s="37">
        <v>0</v>
      </c>
      <c r="AB27" s="37">
        <v>0</v>
      </c>
      <c r="AC27" s="37">
        <v>0</v>
      </c>
      <c r="AD27" s="37">
        <v>0</v>
      </c>
      <c r="AE27" s="37">
        <v>0</v>
      </c>
      <c r="AF27" s="37">
        <v>0</v>
      </c>
      <c r="AG27" s="37">
        <v>0</v>
      </c>
      <c r="AH27" s="37">
        <v>0</v>
      </c>
      <c r="AI27" s="37">
        <v>0</v>
      </c>
      <c r="AJ27" s="15"/>
      <c r="AK27" s="7"/>
    </row>
    <row r="28" spans="1:37" s="3" customFormat="1" ht="12" customHeight="1" x14ac:dyDescent="0.25">
      <c r="A28" s="77"/>
      <c r="B28" s="9" t="s">
        <v>8</v>
      </c>
      <c r="C28" s="14">
        <f>SUM(E28:AI28)</f>
        <v>0</v>
      </c>
      <c r="D28" s="9" t="s">
        <v>9</v>
      </c>
      <c r="E28" s="37">
        <v>0</v>
      </c>
      <c r="F28" s="37">
        <v>0</v>
      </c>
      <c r="G28" s="37">
        <v>0</v>
      </c>
      <c r="H28" s="37">
        <v>0</v>
      </c>
      <c r="I28" s="37">
        <v>0</v>
      </c>
      <c r="J28" s="37">
        <v>0</v>
      </c>
      <c r="K28" s="37">
        <v>0</v>
      </c>
      <c r="L28" s="37">
        <v>0</v>
      </c>
      <c r="M28" s="37">
        <v>0</v>
      </c>
      <c r="N28" s="37">
        <v>0</v>
      </c>
      <c r="O28" s="37">
        <v>0</v>
      </c>
      <c r="P28" s="37">
        <v>0</v>
      </c>
      <c r="Q28" s="37">
        <v>0</v>
      </c>
      <c r="R28" s="37">
        <v>0</v>
      </c>
      <c r="S28" s="37">
        <v>0</v>
      </c>
      <c r="T28" s="37">
        <v>0</v>
      </c>
      <c r="U28" s="37">
        <v>0</v>
      </c>
      <c r="V28" s="37">
        <v>0</v>
      </c>
      <c r="W28" s="37">
        <v>0</v>
      </c>
      <c r="X28" s="37">
        <v>0</v>
      </c>
      <c r="Y28" s="37">
        <v>0</v>
      </c>
      <c r="Z28" s="37">
        <v>0</v>
      </c>
      <c r="AA28" s="37">
        <v>0</v>
      </c>
      <c r="AB28" s="37">
        <v>0</v>
      </c>
      <c r="AC28" s="37">
        <v>0</v>
      </c>
      <c r="AD28" s="37">
        <v>0</v>
      </c>
      <c r="AE28" s="37">
        <v>0</v>
      </c>
      <c r="AF28" s="37">
        <v>0</v>
      </c>
      <c r="AG28" s="37">
        <v>0</v>
      </c>
      <c r="AH28" s="37">
        <v>0</v>
      </c>
      <c r="AI28" s="37">
        <v>0</v>
      </c>
      <c r="AJ28" s="15"/>
      <c r="AK28" s="7"/>
    </row>
    <row r="29" spans="1:37" s="3" customFormat="1" ht="12" customHeight="1" x14ac:dyDescent="0.25">
      <c r="A29" s="77" t="s">
        <v>11</v>
      </c>
      <c r="B29" s="11"/>
      <c r="C29" s="12"/>
      <c r="D29" s="9" t="s">
        <v>13</v>
      </c>
      <c r="E29" s="13">
        <v>15</v>
      </c>
      <c r="F29" s="13">
        <f t="shared" ref="F29:AI29" si="1">E29</f>
        <v>15</v>
      </c>
      <c r="G29" s="13">
        <f t="shared" si="1"/>
        <v>15</v>
      </c>
      <c r="H29" s="13">
        <f t="shared" si="1"/>
        <v>15</v>
      </c>
      <c r="I29" s="13">
        <f t="shared" si="1"/>
        <v>15</v>
      </c>
      <c r="J29" s="13">
        <f t="shared" si="1"/>
        <v>15</v>
      </c>
      <c r="K29" s="13">
        <f t="shared" si="1"/>
        <v>15</v>
      </c>
      <c r="L29" s="13">
        <f t="shared" si="1"/>
        <v>15</v>
      </c>
      <c r="M29" s="13">
        <f t="shared" si="1"/>
        <v>15</v>
      </c>
      <c r="N29" s="13">
        <f t="shared" si="1"/>
        <v>15</v>
      </c>
      <c r="O29" s="13">
        <f t="shared" si="1"/>
        <v>15</v>
      </c>
      <c r="P29" s="13">
        <f t="shared" si="1"/>
        <v>15</v>
      </c>
      <c r="Q29" s="13">
        <f t="shared" si="1"/>
        <v>15</v>
      </c>
      <c r="R29" s="13">
        <f t="shared" si="1"/>
        <v>15</v>
      </c>
      <c r="S29" s="13">
        <f t="shared" si="1"/>
        <v>15</v>
      </c>
      <c r="T29" s="13">
        <f t="shared" si="1"/>
        <v>15</v>
      </c>
      <c r="U29" s="13">
        <f t="shared" si="1"/>
        <v>15</v>
      </c>
      <c r="V29" s="13">
        <f t="shared" si="1"/>
        <v>15</v>
      </c>
      <c r="W29" s="13">
        <f t="shared" si="1"/>
        <v>15</v>
      </c>
      <c r="X29" s="13">
        <f t="shared" si="1"/>
        <v>15</v>
      </c>
      <c r="Y29" s="13">
        <f t="shared" si="1"/>
        <v>15</v>
      </c>
      <c r="Z29" s="13">
        <f t="shared" si="1"/>
        <v>15</v>
      </c>
      <c r="AA29" s="13">
        <f t="shared" si="1"/>
        <v>15</v>
      </c>
      <c r="AB29" s="13">
        <f t="shared" si="1"/>
        <v>15</v>
      </c>
      <c r="AC29" s="13">
        <f t="shared" si="1"/>
        <v>15</v>
      </c>
      <c r="AD29" s="13">
        <f t="shared" si="1"/>
        <v>15</v>
      </c>
      <c r="AE29" s="13">
        <f t="shared" si="1"/>
        <v>15</v>
      </c>
      <c r="AF29" s="13">
        <f t="shared" si="1"/>
        <v>15</v>
      </c>
      <c r="AG29" s="13">
        <f t="shared" si="1"/>
        <v>15</v>
      </c>
      <c r="AH29" s="13">
        <f t="shared" si="1"/>
        <v>15</v>
      </c>
      <c r="AI29" s="13">
        <f t="shared" si="1"/>
        <v>15</v>
      </c>
      <c r="AJ29" s="15"/>
      <c r="AK29" s="7"/>
    </row>
    <row r="30" spans="1:37" s="3" customFormat="1" ht="12" customHeight="1" x14ac:dyDescent="0.25">
      <c r="A30" s="77"/>
      <c r="B30" s="9" t="s">
        <v>3</v>
      </c>
      <c r="C30" s="14">
        <f>MAX(E30:AI30)</f>
        <v>0</v>
      </c>
      <c r="D30" s="9" t="s">
        <v>14</v>
      </c>
      <c r="E30" s="37">
        <v>0</v>
      </c>
      <c r="F30" s="37">
        <v>0</v>
      </c>
      <c r="G30" s="37">
        <v>0</v>
      </c>
      <c r="H30" s="37">
        <v>0</v>
      </c>
      <c r="I30" s="37">
        <v>0</v>
      </c>
      <c r="J30" s="37">
        <v>0</v>
      </c>
      <c r="K30" s="37">
        <v>0</v>
      </c>
      <c r="L30" s="37">
        <v>0</v>
      </c>
      <c r="M30" s="37">
        <v>0</v>
      </c>
      <c r="N30" s="37">
        <v>0</v>
      </c>
      <c r="O30" s="37">
        <v>0</v>
      </c>
      <c r="P30" s="37">
        <v>0</v>
      </c>
      <c r="Q30" s="37">
        <v>0</v>
      </c>
      <c r="R30" s="37">
        <v>0</v>
      </c>
      <c r="S30" s="37">
        <v>0</v>
      </c>
      <c r="T30" s="37">
        <v>0</v>
      </c>
      <c r="U30" s="37">
        <v>0</v>
      </c>
      <c r="V30" s="37">
        <v>0</v>
      </c>
      <c r="W30" s="37">
        <v>0</v>
      </c>
      <c r="X30" s="37">
        <v>0</v>
      </c>
      <c r="Y30" s="37">
        <v>0</v>
      </c>
      <c r="Z30" s="37">
        <v>0</v>
      </c>
      <c r="AA30" s="37">
        <v>0</v>
      </c>
      <c r="AB30" s="37">
        <v>0</v>
      </c>
      <c r="AC30" s="37">
        <v>0</v>
      </c>
      <c r="AD30" s="37">
        <v>0</v>
      </c>
      <c r="AE30" s="37">
        <v>0</v>
      </c>
      <c r="AF30" s="37">
        <v>0</v>
      </c>
      <c r="AG30" s="37">
        <v>0</v>
      </c>
      <c r="AH30" s="37">
        <v>0</v>
      </c>
      <c r="AI30" s="37">
        <v>0</v>
      </c>
      <c r="AJ30" s="15"/>
      <c r="AK30" s="7"/>
    </row>
    <row r="31" spans="1:37" s="3" customFormat="1" ht="12" customHeight="1" x14ac:dyDescent="0.25">
      <c r="A31" s="77"/>
      <c r="B31" s="9" t="s">
        <v>2</v>
      </c>
      <c r="C31" s="14">
        <f>COUNTIF(E31:AI31,"=N")</f>
        <v>0</v>
      </c>
      <c r="D31" s="9" t="s">
        <v>10</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5"/>
      <c r="AK31" s="7"/>
    </row>
    <row r="32" spans="1:37" s="3" customFormat="1" ht="12" customHeight="1" x14ac:dyDescent="0.25">
      <c r="A32" s="77"/>
      <c r="B32" s="9" t="s">
        <v>8</v>
      </c>
      <c r="C32" s="14">
        <f>COUNTIF(E32:AI32,"=y")</f>
        <v>0</v>
      </c>
      <c r="D32" s="9" t="s">
        <v>18</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5"/>
      <c r="AK32" s="7"/>
    </row>
    <row r="33" spans="2:35" s="3" customFormat="1" x14ac:dyDescent="0.25"/>
    <row r="34" spans="2:35" s="3" customFormat="1" x14ac:dyDescent="0.25">
      <c r="B34" s="3" t="s">
        <v>115</v>
      </c>
    </row>
    <row r="35" spans="2:35" ht="12.5" x14ac:dyDescent="0.25">
      <c r="B35" s="18" t="s">
        <v>20</v>
      </c>
      <c r="C35" s="80" t="s">
        <v>121</v>
      </c>
      <c r="D35" s="80"/>
      <c r="E35" s="80"/>
      <c r="F35" s="80"/>
      <c r="G35" s="80"/>
      <c r="H35" s="80"/>
      <c r="I35" s="80"/>
      <c r="J35" s="80"/>
      <c r="K35" s="80"/>
      <c r="L35" s="80"/>
      <c r="M35" s="80"/>
      <c r="N35" s="18"/>
      <c r="O35" s="52" t="s">
        <v>21</v>
      </c>
      <c r="P35" s="52"/>
      <c r="Q35" s="81">
        <v>45114</v>
      </c>
      <c r="R35" s="82"/>
      <c r="S35" s="82"/>
    </row>
    <row r="36" spans="2:35" ht="12.5" x14ac:dyDescent="0.25">
      <c r="B36" s="52" t="s">
        <v>106</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row>
  </sheetData>
  <mergeCells count="19">
    <mergeCell ref="AJ22:AK22"/>
    <mergeCell ref="A29:A32"/>
    <mergeCell ref="A23:A28"/>
    <mergeCell ref="B22:C22"/>
    <mergeCell ref="C35:M35"/>
    <mergeCell ref="A1:AI1"/>
    <mergeCell ref="F7:K7"/>
    <mergeCell ref="L7:V7"/>
    <mergeCell ref="L5:W5"/>
    <mergeCell ref="O35:P35"/>
    <mergeCell ref="Q35:S35"/>
    <mergeCell ref="B36:AI36"/>
    <mergeCell ref="C3:D3"/>
    <mergeCell ref="F3:K3"/>
    <mergeCell ref="L3:W3"/>
    <mergeCell ref="C5:D5"/>
    <mergeCell ref="F5:K5"/>
    <mergeCell ref="X3:AC3"/>
    <mergeCell ref="AD3:AH3"/>
  </mergeCells>
  <pageMargins left="0.75" right="0.75" top="1" bottom="1" header="0.5" footer="0.5"/>
  <pageSetup paperSize="9" scale="88"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54F1B-A493-428F-A665-21D80A2E1D1C}">
  <sheetPr>
    <pageSetUpPr fitToPage="1"/>
  </sheetPr>
  <dimension ref="A1:AO36"/>
  <sheetViews>
    <sheetView view="pageBreakPreview" topLeftCell="A27" zoomScaleNormal="115" zoomScaleSheetLayoutView="100" workbookViewId="0">
      <selection activeCell="Q35" sqref="Q35:S35"/>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36</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23</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105</v>
      </c>
      <c r="M5" s="69"/>
      <c r="N5" s="69"/>
      <c r="O5" s="69"/>
      <c r="P5" s="52"/>
      <c r="Q5" s="52"/>
      <c r="R5" s="52"/>
      <c r="S5" s="52"/>
      <c r="T5" s="52"/>
      <c r="U5" s="52"/>
      <c r="V5" s="52"/>
      <c r="W5" s="52"/>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45047</v>
      </c>
      <c r="E7" s="18"/>
      <c r="F7" s="52" t="s">
        <v>99</v>
      </c>
      <c r="G7" s="52"/>
      <c r="H7" s="52"/>
      <c r="I7" s="52"/>
      <c r="J7" s="52"/>
      <c r="K7" s="52"/>
      <c r="L7" s="72" t="s">
        <v>112</v>
      </c>
      <c r="M7" s="72"/>
      <c r="N7" s="72"/>
      <c r="O7" s="72"/>
      <c r="P7" s="54"/>
      <c r="Q7" s="54"/>
      <c r="R7" s="54"/>
      <c r="S7" s="54"/>
      <c r="T7" s="54"/>
      <c r="U7" s="54"/>
      <c r="V7" s="54"/>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1.4" customHeight="1" x14ac:dyDescent="0.25">
      <c r="A23" s="77" t="s">
        <v>98</v>
      </c>
      <c r="B23" s="11"/>
      <c r="C23" s="12"/>
      <c r="D23" s="9" t="s">
        <v>12</v>
      </c>
      <c r="E23" s="13">
        <v>30</v>
      </c>
      <c r="F23" s="13">
        <f t="shared" ref="F23:AI23" si="0">E23</f>
        <v>30</v>
      </c>
      <c r="G23" s="13">
        <f t="shared" si="0"/>
        <v>30</v>
      </c>
      <c r="H23" s="13">
        <f t="shared" si="0"/>
        <v>30</v>
      </c>
      <c r="I23" s="13">
        <f t="shared" si="0"/>
        <v>30</v>
      </c>
      <c r="J23" s="13">
        <f t="shared" si="0"/>
        <v>30</v>
      </c>
      <c r="K23" s="13">
        <f t="shared" si="0"/>
        <v>30</v>
      </c>
      <c r="L23" s="13">
        <f t="shared" si="0"/>
        <v>30</v>
      </c>
      <c r="M23" s="13">
        <f t="shared" si="0"/>
        <v>30</v>
      </c>
      <c r="N23" s="13">
        <f t="shared" si="0"/>
        <v>30</v>
      </c>
      <c r="O23" s="13">
        <f t="shared" si="0"/>
        <v>30</v>
      </c>
      <c r="P23" s="13">
        <f t="shared" si="0"/>
        <v>30</v>
      </c>
      <c r="Q23" s="13">
        <f t="shared" si="0"/>
        <v>30</v>
      </c>
      <c r="R23" s="13">
        <f t="shared" si="0"/>
        <v>30</v>
      </c>
      <c r="S23" s="13">
        <f t="shared" si="0"/>
        <v>30</v>
      </c>
      <c r="T23" s="13">
        <f t="shared" si="0"/>
        <v>30</v>
      </c>
      <c r="U23" s="13">
        <f t="shared" si="0"/>
        <v>30</v>
      </c>
      <c r="V23" s="13">
        <f t="shared" si="0"/>
        <v>30</v>
      </c>
      <c r="W23" s="13">
        <f t="shared" si="0"/>
        <v>30</v>
      </c>
      <c r="X23" s="13">
        <f t="shared" si="0"/>
        <v>30</v>
      </c>
      <c r="Y23" s="13">
        <f t="shared" si="0"/>
        <v>30</v>
      </c>
      <c r="Z23" s="13">
        <f t="shared" si="0"/>
        <v>30</v>
      </c>
      <c r="AA23" s="13">
        <f t="shared" si="0"/>
        <v>30</v>
      </c>
      <c r="AB23" s="13">
        <f t="shared" si="0"/>
        <v>30</v>
      </c>
      <c r="AC23" s="13">
        <f t="shared" si="0"/>
        <v>30</v>
      </c>
      <c r="AD23" s="13">
        <f t="shared" si="0"/>
        <v>30</v>
      </c>
      <c r="AE23" s="13">
        <f t="shared" si="0"/>
        <v>30</v>
      </c>
      <c r="AF23" s="13">
        <f t="shared" si="0"/>
        <v>30</v>
      </c>
      <c r="AG23" s="13">
        <f t="shared" si="0"/>
        <v>30</v>
      </c>
      <c r="AH23" s="13">
        <f t="shared" si="0"/>
        <v>30</v>
      </c>
      <c r="AI23" s="13">
        <f t="shared" si="0"/>
        <v>30</v>
      </c>
      <c r="AJ23" s="15"/>
      <c r="AK23" s="7"/>
    </row>
    <row r="24" spans="1:37" s="3" customFormat="1" ht="12" customHeight="1" x14ac:dyDescent="0.25">
      <c r="A24" s="77"/>
      <c r="B24" s="9" t="s">
        <v>3</v>
      </c>
      <c r="C24" s="14">
        <f>MAX(E24:AI24)</f>
        <v>0</v>
      </c>
      <c r="D24" s="9" t="s">
        <v>17</v>
      </c>
      <c r="E24" s="37">
        <v>0</v>
      </c>
      <c r="F24" s="37">
        <v>0</v>
      </c>
      <c r="G24" s="37">
        <v>0</v>
      </c>
      <c r="H24" s="37">
        <v>0</v>
      </c>
      <c r="I24" s="37">
        <v>0</v>
      </c>
      <c r="J24" s="37">
        <v>0</v>
      </c>
      <c r="K24" s="37">
        <v>0</v>
      </c>
      <c r="L24" s="37">
        <v>0</v>
      </c>
      <c r="M24" s="37">
        <v>0</v>
      </c>
      <c r="N24" s="37">
        <v>0</v>
      </c>
      <c r="O24" s="37">
        <v>0</v>
      </c>
      <c r="P24" s="37">
        <v>0</v>
      </c>
      <c r="Q24" s="37">
        <v>0</v>
      </c>
      <c r="R24" s="37">
        <v>0</v>
      </c>
      <c r="S24" s="37">
        <v>0</v>
      </c>
      <c r="T24" s="37">
        <v>0</v>
      </c>
      <c r="U24" s="37">
        <v>0</v>
      </c>
      <c r="V24" s="37">
        <v>0</v>
      </c>
      <c r="W24" s="37">
        <v>0</v>
      </c>
      <c r="X24" s="37">
        <v>0</v>
      </c>
      <c r="Y24" s="37">
        <v>0</v>
      </c>
      <c r="Z24" s="37">
        <v>0</v>
      </c>
      <c r="AA24" s="37">
        <v>0</v>
      </c>
      <c r="AB24" s="37">
        <v>0</v>
      </c>
      <c r="AC24" s="37">
        <v>0</v>
      </c>
      <c r="AD24" s="37">
        <v>0</v>
      </c>
      <c r="AE24" s="37">
        <v>0</v>
      </c>
      <c r="AF24" s="37">
        <v>0</v>
      </c>
      <c r="AG24" s="37">
        <v>0</v>
      </c>
      <c r="AH24" s="37">
        <v>0</v>
      </c>
      <c r="AI24" s="37">
        <v>0</v>
      </c>
      <c r="AJ24" s="15"/>
      <c r="AK24" s="7"/>
    </row>
    <row r="25" spans="1:37" s="3" customFormat="1" ht="12" customHeight="1" x14ac:dyDescent="0.25">
      <c r="A25" s="77"/>
      <c r="B25" s="9" t="s">
        <v>5</v>
      </c>
      <c r="C25" s="14">
        <f>AVERAGE(E25:AI25)</f>
        <v>0</v>
      </c>
      <c r="D25" s="9" t="s">
        <v>15</v>
      </c>
      <c r="E25" s="37">
        <v>0</v>
      </c>
      <c r="F25" s="37">
        <v>0</v>
      </c>
      <c r="G25" s="37">
        <v>0</v>
      </c>
      <c r="H25" s="37">
        <v>0</v>
      </c>
      <c r="I25" s="37">
        <v>0</v>
      </c>
      <c r="J25" s="37">
        <v>0</v>
      </c>
      <c r="K25" s="37">
        <v>0</v>
      </c>
      <c r="L25" s="37">
        <v>0</v>
      </c>
      <c r="M25" s="37">
        <v>0</v>
      </c>
      <c r="N25" s="37">
        <v>0</v>
      </c>
      <c r="O25" s="37">
        <v>0</v>
      </c>
      <c r="P25" s="37">
        <v>0</v>
      </c>
      <c r="Q25" s="37">
        <v>0</v>
      </c>
      <c r="R25" s="37">
        <v>0</v>
      </c>
      <c r="S25" s="37">
        <v>0</v>
      </c>
      <c r="T25" s="37">
        <v>0</v>
      </c>
      <c r="U25" s="37">
        <v>0</v>
      </c>
      <c r="V25" s="37">
        <v>0</v>
      </c>
      <c r="W25" s="37">
        <v>0</v>
      </c>
      <c r="X25" s="37">
        <v>0</v>
      </c>
      <c r="Y25" s="37">
        <v>0</v>
      </c>
      <c r="Z25" s="37">
        <v>0</v>
      </c>
      <c r="AA25" s="37">
        <v>0</v>
      </c>
      <c r="AB25" s="37">
        <v>0</v>
      </c>
      <c r="AC25" s="37">
        <v>0</v>
      </c>
      <c r="AD25" s="37">
        <v>0</v>
      </c>
      <c r="AE25" s="37">
        <v>0</v>
      </c>
      <c r="AF25" s="37">
        <v>0</v>
      </c>
      <c r="AG25" s="37">
        <v>0</v>
      </c>
      <c r="AH25" s="37">
        <v>0</v>
      </c>
      <c r="AI25" s="37">
        <v>0</v>
      </c>
      <c r="AJ25" s="15"/>
      <c r="AK25" s="7"/>
    </row>
    <row r="26" spans="1:37" s="3" customFormat="1" ht="12" customHeight="1" x14ac:dyDescent="0.25">
      <c r="A26" s="77"/>
      <c r="B26" s="9" t="s">
        <v>4</v>
      </c>
      <c r="C26" s="14">
        <f>MIN(E26:AI26)</f>
        <v>0</v>
      </c>
      <c r="D26" s="9" t="s">
        <v>16</v>
      </c>
      <c r="E26" s="37">
        <v>0</v>
      </c>
      <c r="F26" s="37">
        <v>0</v>
      </c>
      <c r="G26" s="37">
        <v>0</v>
      </c>
      <c r="H26" s="37">
        <v>0</v>
      </c>
      <c r="I26" s="37">
        <v>0</v>
      </c>
      <c r="J26" s="37">
        <v>0</v>
      </c>
      <c r="K26" s="37">
        <v>0</v>
      </c>
      <c r="L26" s="37">
        <v>0</v>
      </c>
      <c r="M26" s="37">
        <v>0</v>
      </c>
      <c r="N26" s="37">
        <v>0</v>
      </c>
      <c r="O26" s="37">
        <v>0</v>
      </c>
      <c r="P26" s="37">
        <v>0</v>
      </c>
      <c r="Q26" s="37">
        <v>0</v>
      </c>
      <c r="R26" s="37">
        <v>0</v>
      </c>
      <c r="S26" s="37">
        <v>0</v>
      </c>
      <c r="T26" s="37">
        <v>0</v>
      </c>
      <c r="U26" s="37">
        <v>0</v>
      </c>
      <c r="V26" s="37">
        <v>0</v>
      </c>
      <c r="W26" s="37">
        <v>0</v>
      </c>
      <c r="X26" s="37">
        <v>0</v>
      </c>
      <c r="Y26" s="37">
        <v>0</v>
      </c>
      <c r="Z26" s="37">
        <v>0</v>
      </c>
      <c r="AA26" s="37">
        <v>0</v>
      </c>
      <c r="AB26" s="37">
        <v>0</v>
      </c>
      <c r="AC26" s="37">
        <v>0</v>
      </c>
      <c r="AD26" s="37">
        <v>0</v>
      </c>
      <c r="AE26" s="37">
        <v>0</v>
      </c>
      <c r="AF26" s="37">
        <v>0</v>
      </c>
      <c r="AG26" s="37">
        <v>0</v>
      </c>
      <c r="AH26" s="37">
        <v>0</v>
      </c>
      <c r="AI26" s="37">
        <v>0</v>
      </c>
      <c r="AJ26" s="15"/>
      <c r="AK26" s="7"/>
    </row>
    <row r="27" spans="1:37" s="3" customFormat="1" ht="12" customHeight="1" x14ac:dyDescent="0.25">
      <c r="A27" s="77"/>
      <c r="B27" s="9" t="s">
        <v>7</v>
      </c>
      <c r="C27" s="14">
        <f>SUM(E27:AI27)</f>
        <v>0</v>
      </c>
      <c r="D27" s="9" t="s">
        <v>6</v>
      </c>
      <c r="E27" s="37">
        <v>0</v>
      </c>
      <c r="F27" s="37">
        <v>0</v>
      </c>
      <c r="G27" s="37">
        <v>0</v>
      </c>
      <c r="H27" s="37">
        <v>0</v>
      </c>
      <c r="I27" s="37">
        <v>0</v>
      </c>
      <c r="J27" s="37">
        <v>0</v>
      </c>
      <c r="K27" s="37">
        <v>0</v>
      </c>
      <c r="L27" s="37">
        <v>0</v>
      </c>
      <c r="M27" s="37">
        <v>0</v>
      </c>
      <c r="N27" s="37">
        <v>0</v>
      </c>
      <c r="O27" s="37">
        <v>0</v>
      </c>
      <c r="P27" s="37">
        <v>0</v>
      </c>
      <c r="Q27" s="37">
        <v>0</v>
      </c>
      <c r="R27" s="37">
        <v>0</v>
      </c>
      <c r="S27" s="37">
        <v>0</v>
      </c>
      <c r="T27" s="37">
        <v>0</v>
      </c>
      <c r="U27" s="37">
        <v>0</v>
      </c>
      <c r="V27" s="37">
        <v>0</v>
      </c>
      <c r="W27" s="37">
        <v>0</v>
      </c>
      <c r="X27" s="37">
        <v>0</v>
      </c>
      <c r="Y27" s="37">
        <v>0</v>
      </c>
      <c r="Z27" s="37">
        <v>0</v>
      </c>
      <c r="AA27" s="37">
        <v>0</v>
      </c>
      <c r="AB27" s="37">
        <v>0</v>
      </c>
      <c r="AC27" s="37">
        <v>0</v>
      </c>
      <c r="AD27" s="37">
        <v>0</v>
      </c>
      <c r="AE27" s="37">
        <v>0</v>
      </c>
      <c r="AF27" s="37">
        <v>0</v>
      </c>
      <c r="AG27" s="37">
        <v>0</v>
      </c>
      <c r="AH27" s="37">
        <v>0</v>
      </c>
      <c r="AI27" s="37">
        <v>0</v>
      </c>
      <c r="AJ27" s="15"/>
      <c r="AK27" s="7"/>
    </row>
    <row r="28" spans="1:37" s="3" customFormat="1" ht="12" customHeight="1" x14ac:dyDescent="0.25">
      <c r="A28" s="77"/>
      <c r="B28" s="9" t="s">
        <v>8</v>
      </c>
      <c r="C28" s="14">
        <f>SUM(E28:AI28)</f>
        <v>0</v>
      </c>
      <c r="D28" s="9" t="s">
        <v>9</v>
      </c>
      <c r="E28" s="37">
        <v>0</v>
      </c>
      <c r="F28" s="37">
        <v>0</v>
      </c>
      <c r="G28" s="37">
        <v>0</v>
      </c>
      <c r="H28" s="37">
        <v>0</v>
      </c>
      <c r="I28" s="37">
        <v>0</v>
      </c>
      <c r="J28" s="37">
        <v>0</v>
      </c>
      <c r="K28" s="37">
        <v>0</v>
      </c>
      <c r="L28" s="37">
        <v>0</v>
      </c>
      <c r="M28" s="37">
        <v>0</v>
      </c>
      <c r="N28" s="37">
        <v>0</v>
      </c>
      <c r="O28" s="37">
        <v>0</v>
      </c>
      <c r="P28" s="37">
        <v>0</v>
      </c>
      <c r="Q28" s="37">
        <v>0</v>
      </c>
      <c r="R28" s="37">
        <v>0</v>
      </c>
      <c r="S28" s="37">
        <v>0</v>
      </c>
      <c r="T28" s="37">
        <v>0</v>
      </c>
      <c r="U28" s="37">
        <v>0</v>
      </c>
      <c r="V28" s="37">
        <v>0</v>
      </c>
      <c r="W28" s="37">
        <v>0</v>
      </c>
      <c r="X28" s="37">
        <v>0</v>
      </c>
      <c r="Y28" s="37">
        <v>0</v>
      </c>
      <c r="Z28" s="37">
        <v>0</v>
      </c>
      <c r="AA28" s="37">
        <v>0</v>
      </c>
      <c r="AB28" s="37">
        <v>0</v>
      </c>
      <c r="AC28" s="37">
        <v>0</v>
      </c>
      <c r="AD28" s="37">
        <v>0</v>
      </c>
      <c r="AE28" s="37">
        <v>0</v>
      </c>
      <c r="AF28" s="37">
        <v>0</v>
      </c>
      <c r="AG28" s="37">
        <v>0</v>
      </c>
      <c r="AH28" s="37">
        <v>0</v>
      </c>
      <c r="AI28" s="37">
        <v>0</v>
      </c>
      <c r="AJ28" s="15"/>
      <c r="AK28" s="7"/>
    </row>
    <row r="29" spans="1:37" s="3" customFormat="1" ht="12" customHeight="1" x14ac:dyDescent="0.25">
      <c r="A29" s="77" t="s">
        <v>11</v>
      </c>
      <c r="B29" s="11"/>
      <c r="C29" s="12"/>
      <c r="D29" s="9" t="s">
        <v>13</v>
      </c>
      <c r="E29" s="13">
        <v>15</v>
      </c>
      <c r="F29" s="13">
        <f t="shared" ref="F29:AI29" si="1">E29</f>
        <v>15</v>
      </c>
      <c r="G29" s="13">
        <f t="shared" si="1"/>
        <v>15</v>
      </c>
      <c r="H29" s="13">
        <f t="shared" si="1"/>
        <v>15</v>
      </c>
      <c r="I29" s="13">
        <f t="shared" si="1"/>
        <v>15</v>
      </c>
      <c r="J29" s="13">
        <f t="shared" si="1"/>
        <v>15</v>
      </c>
      <c r="K29" s="13">
        <f t="shared" si="1"/>
        <v>15</v>
      </c>
      <c r="L29" s="13">
        <f t="shared" si="1"/>
        <v>15</v>
      </c>
      <c r="M29" s="13">
        <f t="shared" si="1"/>
        <v>15</v>
      </c>
      <c r="N29" s="13">
        <f t="shared" si="1"/>
        <v>15</v>
      </c>
      <c r="O29" s="13">
        <f t="shared" si="1"/>
        <v>15</v>
      </c>
      <c r="P29" s="13">
        <f t="shared" si="1"/>
        <v>15</v>
      </c>
      <c r="Q29" s="13">
        <f t="shared" si="1"/>
        <v>15</v>
      </c>
      <c r="R29" s="13">
        <f t="shared" si="1"/>
        <v>15</v>
      </c>
      <c r="S29" s="13">
        <f t="shared" si="1"/>
        <v>15</v>
      </c>
      <c r="T29" s="13">
        <f t="shared" si="1"/>
        <v>15</v>
      </c>
      <c r="U29" s="13">
        <f t="shared" si="1"/>
        <v>15</v>
      </c>
      <c r="V29" s="13">
        <f t="shared" si="1"/>
        <v>15</v>
      </c>
      <c r="W29" s="13">
        <f t="shared" si="1"/>
        <v>15</v>
      </c>
      <c r="X29" s="13">
        <f t="shared" si="1"/>
        <v>15</v>
      </c>
      <c r="Y29" s="13">
        <f t="shared" si="1"/>
        <v>15</v>
      </c>
      <c r="Z29" s="13">
        <f t="shared" si="1"/>
        <v>15</v>
      </c>
      <c r="AA29" s="13">
        <f t="shared" si="1"/>
        <v>15</v>
      </c>
      <c r="AB29" s="13">
        <f t="shared" si="1"/>
        <v>15</v>
      </c>
      <c r="AC29" s="13">
        <f t="shared" si="1"/>
        <v>15</v>
      </c>
      <c r="AD29" s="13">
        <f t="shared" si="1"/>
        <v>15</v>
      </c>
      <c r="AE29" s="13">
        <f t="shared" si="1"/>
        <v>15</v>
      </c>
      <c r="AF29" s="13">
        <f t="shared" si="1"/>
        <v>15</v>
      </c>
      <c r="AG29" s="13">
        <f t="shared" si="1"/>
        <v>15</v>
      </c>
      <c r="AH29" s="13">
        <f t="shared" si="1"/>
        <v>15</v>
      </c>
      <c r="AI29" s="13">
        <f t="shared" si="1"/>
        <v>15</v>
      </c>
      <c r="AJ29" s="15"/>
      <c r="AK29" s="7"/>
    </row>
    <row r="30" spans="1:37" s="3" customFormat="1" ht="12" customHeight="1" x14ac:dyDescent="0.25">
      <c r="A30" s="77"/>
      <c r="B30" s="9" t="s">
        <v>3</v>
      </c>
      <c r="C30" s="14">
        <f>MAX(E30:AI30)</f>
        <v>0</v>
      </c>
      <c r="D30" s="9" t="s">
        <v>14</v>
      </c>
      <c r="E30" s="37">
        <v>0</v>
      </c>
      <c r="F30" s="37">
        <v>0</v>
      </c>
      <c r="G30" s="37">
        <v>0</v>
      </c>
      <c r="H30" s="37">
        <v>0</v>
      </c>
      <c r="I30" s="37">
        <v>0</v>
      </c>
      <c r="J30" s="37">
        <v>0</v>
      </c>
      <c r="K30" s="37">
        <v>0</v>
      </c>
      <c r="L30" s="37">
        <v>0</v>
      </c>
      <c r="M30" s="37">
        <v>0</v>
      </c>
      <c r="N30" s="37">
        <v>0</v>
      </c>
      <c r="O30" s="37">
        <v>0</v>
      </c>
      <c r="P30" s="37">
        <v>0</v>
      </c>
      <c r="Q30" s="37">
        <v>0</v>
      </c>
      <c r="R30" s="37">
        <v>0</v>
      </c>
      <c r="S30" s="37">
        <v>0</v>
      </c>
      <c r="T30" s="37">
        <v>0</v>
      </c>
      <c r="U30" s="37">
        <v>0</v>
      </c>
      <c r="V30" s="37">
        <v>0</v>
      </c>
      <c r="W30" s="37">
        <v>0</v>
      </c>
      <c r="X30" s="37">
        <v>0</v>
      </c>
      <c r="Y30" s="37">
        <v>0</v>
      </c>
      <c r="Z30" s="37">
        <v>0</v>
      </c>
      <c r="AA30" s="37">
        <v>0</v>
      </c>
      <c r="AB30" s="37">
        <v>0</v>
      </c>
      <c r="AC30" s="37">
        <v>0</v>
      </c>
      <c r="AD30" s="37">
        <v>0</v>
      </c>
      <c r="AE30" s="37">
        <v>0</v>
      </c>
      <c r="AF30" s="37">
        <v>0</v>
      </c>
      <c r="AG30" s="37">
        <v>0</v>
      </c>
      <c r="AH30" s="37">
        <v>0</v>
      </c>
      <c r="AI30" s="37">
        <v>0</v>
      </c>
      <c r="AJ30" s="15"/>
      <c r="AK30" s="7"/>
    </row>
    <row r="31" spans="1:37" s="3" customFormat="1" ht="12" customHeight="1" x14ac:dyDescent="0.25">
      <c r="A31" s="77"/>
      <c r="B31" s="9" t="s">
        <v>2</v>
      </c>
      <c r="C31" s="14">
        <f>COUNTIF(E31:AI31,"=N")</f>
        <v>0</v>
      </c>
      <c r="D31" s="9" t="s">
        <v>10</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5"/>
      <c r="AK31" s="7"/>
    </row>
    <row r="32" spans="1:37" s="3" customFormat="1" ht="12" customHeight="1" x14ac:dyDescent="0.25">
      <c r="A32" s="77"/>
      <c r="B32" s="9" t="s">
        <v>8</v>
      </c>
      <c r="C32" s="14">
        <f>COUNTIF(E32:AI32,"=y")</f>
        <v>0</v>
      </c>
      <c r="D32" s="9" t="s">
        <v>18</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5"/>
      <c r="AK32" s="7"/>
    </row>
    <row r="33" spans="2:35" s="3" customFormat="1" x14ac:dyDescent="0.25"/>
    <row r="34" spans="2:35" s="3" customFormat="1" x14ac:dyDescent="0.25">
      <c r="B34" s="3" t="s">
        <v>116</v>
      </c>
    </row>
    <row r="35" spans="2:35" ht="12.5" x14ac:dyDescent="0.25">
      <c r="B35" s="18" t="s">
        <v>20</v>
      </c>
      <c r="C35" s="80" t="s">
        <v>121</v>
      </c>
      <c r="D35" s="80"/>
      <c r="E35" s="80"/>
      <c r="F35" s="80"/>
      <c r="G35" s="80"/>
      <c r="H35" s="80"/>
      <c r="I35" s="80"/>
      <c r="J35" s="80"/>
      <c r="K35" s="80"/>
      <c r="L35" s="80"/>
      <c r="M35" s="80"/>
      <c r="N35" s="18"/>
      <c r="O35" s="52" t="s">
        <v>21</v>
      </c>
      <c r="P35" s="52"/>
      <c r="Q35" s="81">
        <v>45108</v>
      </c>
      <c r="R35" s="82"/>
      <c r="S35" s="82"/>
    </row>
    <row r="36" spans="2:35" ht="12.5" x14ac:dyDescent="0.25">
      <c r="B36" s="52" t="s">
        <v>106</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row>
  </sheetData>
  <mergeCells count="19">
    <mergeCell ref="B36:AI36"/>
    <mergeCell ref="AJ22:AK22"/>
    <mergeCell ref="A23:A28"/>
    <mergeCell ref="A29:A32"/>
    <mergeCell ref="C35:M35"/>
    <mergeCell ref="O35:P35"/>
    <mergeCell ref="Q35:S35"/>
    <mergeCell ref="B22:C22"/>
    <mergeCell ref="C5:D5"/>
    <mergeCell ref="F5:K5"/>
    <mergeCell ref="L5:W5"/>
    <mergeCell ref="F7:K7"/>
    <mergeCell ref="L7:V7"/>
    <mergeCell ref="A1:AI1"/>
    <mergeCell ref="C3:D3"/>
    <mergeCell ref="F3:K3"/>
    <mergeCell ref="L3:W3"/>
    <mergeCell ref="X3:AC3"/>
    <mergeCell ref="AD3:AH3"/>
  </mergeCells>
  <pageMargins left="0.75" right="0.75" top="1" bottom="1" header="0.5" footer="0.5"/>
  <pageSetup paperSize="9" scale="88"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15529-3A9A-49DD-B9AA-4742C4BD99BE}">
  <sheetPr>
    <pageSetUpPr fitToPage="1"/>
  </sheetPr>
  <dimension ref="A1:AO36"/>
  <sheetViews>
    <sheetView view="pageBreakPreview" topLeftCell="A18" zoomScaleNormal="115" zoomScaleSheetLayoutView="100" workbookViewId="0">
      <selection activeCell="C35" sqref="C35:M35"/>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36</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23</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105</v>
      </c>
      <c r="M5" s="69"/>
      <c r="N5" s="69"/>
      <c r="O5" s="69"/>
      <c r="P5" s="52"/>
      <c r="Q5" s="52"/>
      <c r="R5" s="52"/>
      <c r="S5" s="52"/>
      <c r="T5" s="52"/>
      <c r="U5" s="52"/>
      <c r="V5" s="52"/>
      <c r="W5" s="52"/>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45078</v>
      </c>
      <c r="E7" s="18"/>
      <c r="F7" s="52" t="s">
        <v>99</v>
      </c>
      <c r="G7" s="52"/>
      <c r="H7" s="52"/>
      <c r="I7" s="52"/>
      <c r="J7" s="52"/>
      <c r="K7" s="52"/>
      <c r="L7" s="72" t="s">
        <v>112</v>
      </c>
      <c r="M7" s="72"/>
      <c r="N7" s="72"/>
      <c r="O7" s="72"/>
      <c r="P7" s="54"/>
      <c r="Q7" s="54"/>
      <c r="R7" s="54"/>
      <c r="S7" s="54"/>
      <c r="T7" s="54"/>
      <c r="U7" s="54"/>
      <c r="V7" s="54"/>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1.4" customHeight="1" x14ac:dyDescent="0.25">
      <c r="A23" s="77" t="s">
        <v>98</v>
      </c>
      <c r="B23" s="11"/>
      <c r="C23" s="12"/>
      <c r="D23" s="9" t="s">
        <v>12</v>
      </c>
      <c r="E23" s="13">
        <v>30</v>
      </c>
      <c r="F23" s="13">
        <f t="shared" ref="F23:AI23" si="0">E23</f>
        <v>30</v>
      </c>
      <c r="G23" s="13">
        <f t="shared" si="0"/>
        <v>30</v>
      </c>
      <c r="H23" s="13">
        <f t="shared" si="0"/>
        <v>30</v>
      </c>
      <c r="I23" s="13">
        <f t="shared" si="0"/>
        <v>30</v>
      </c>
      <c r="J23" s="13">
        <f t="shared" si="0"/>
        <v>30</v>
      </c>
      <c r="K23" s="13">
        <f t="shared" si="0"/>
        <v>30</v>
      </c>
      <c r="L23" s="13">
        <f t="shared" si="0"/>
        <v>30</v>
      </c>
      <c r="M23" s="13">
        <f t="shared" si="0"/>
        <v>30</v>
      </c>
      <c r="N23" s="13">
        <f t="shared" si="0"/>
        <v>30</v>
      </c>
      <c r="O23" s="13">
        <f t="shared" si="0"/>
        <v>30</v>
      </c>
      <c r="P23" s="13">
        <f t="shared" si="0"/>
        <v>30</v>
      </c>
      <c r="Q23" s="13">
        <f t="shared" si="0"/>
        <v>30</v>
      </c>
      <c r="R23" s="13">
        <f t="shared" si="0"/>
        <v>30</v>
      </c>
      <c r="S23" s="13">
        <f t="shared" si="0"/>
        <v>30</v>
      </c>
      <c r="T23" s="13">
        <f t="shared" si="0"/>
        <v>30</v>
      </c>
      <c r="U23" s="13">
        <f t="shared" si="0"/>
        <v>30</v>
      </c>
      <c r="V23" s="13">
        <f t="shared" si="0"/>
        <v>30</v>
      </c>
      <c r="W23" s="13">
        <f t="shared" si="0"/>
        <v>30</v>
      </c>
      <c r="X23" s="13">
        <f t="shared" si="0"/>
        <v>30</v>
      </c>
      <c r="Y23" s="13">
        <f t="shared" si="0"/>
        <v>30</v>
      </c>
      <c r="Z23" s="13">
        <f t="shared" si="0"/>
        <v>30</v>
      </c>
      <c r="AA23" s="13">
        <f t="shared" si="0"/>
        <v>30</v>
      </c>
      <c r="AB23" s="13">
        <f t="shared" si="0"/>
        <v>30</v>
      </c>
      <c r="AC23" s="13">
        <f t="shared" si="0"/>
        <v>30</v>
      </c>
      <c r="AD23" s="13">
        <f t="shared" si="0"/>
        <v>30</v>
      </c>
      <c r="AE23" s="13">
        <f t="shared" si="0"/>
        <v>30</v>
      </c>
      <c r="AF23" s="13">
        <f t="shared" si="0"/>
        <v>30</v>
      </c>
      <c r="AG23" s="13">
        <f t="shared" si="0"/>
        <v>30</v>
      </c>
      <c r="AH23" s="13">
        <f t="shared" si="0"/>
        <v>30</v>
      </c>
      <c r="AI23" s="13">
        <f t="shared" si="0"/>
        <v>30</v>
      </c>
      <c r="AJ23" s="15"/>
      <c r="AK23" s="7"/>
    </row>
    <row r="24" spans="1:37" s="3" customFormat="1" ht="12" customHeight="1" x14ac:dyDescent="0.25">
      <c r="A24" s="77"/>
      <c r="B24" s="9" t="s">
        <v>3</v>
      </c>
      <c r="C24" s="14">
        <f>MAX(E24:AI24)</f>
        <v>0</v>
      </c>
      <c r="D24" s="9" t="s">
        <v>17</v>
      </c>
      <c r="E24" s="37">
        <v>0</v>
      </c>
      <c r="F24" s="37">
        <v>0</v>
      </c>
      <c r="G24" s="37">
        <v>0</v>
      </c>
      <c r="H24" s="37">
        <v>0</v>
      </c>
      <c r="I24" s="37">
        <v>0</v>
      </c>
      <c r="J24" s="37">
        <v>0</v>
      </c>
      <c r="K24" s="37">
        <v>0</v>
      </c>
      <c r="L24" s="37">
        <v>0</v>
      </c>
      <c r="M24" s="37">
        <v>0</v>
      </c>
      <c r="N24" s="37">
        <v>0</v>
      </c>
      <c r="O24" s="37">
        <v>0</v>
      </c>
      <c r="P24" s="37">
        <v>0</v>
      </c>
      <c r="Q24" s="37">
        <v>0</v>
      </c>
      <c r="R24" s="37">
        <v>0</v>
      </c>
      <c r="S24" s="37">
        <v>0</v>
      </c>
      <c r="T24" s="37">
        <v>0</v>
      </c>
      <c r="U24" s="37">
        <v>0</v>
      </c>
      <c r="V24" s="37">
        <v>0</v>
      </c>
      <c r="W24" s="37">
        <v>0</v>
      </c>
      <c r="X24" s="37">
        <v>0</v>
      </c>
      <c r="Y24" s="37">
        <v>0</v>
      </c>
      <c r="Z24" s="37">
        <v>0</v>
      </c>
      <c r="AA24" s="37">
        <v>0</v>
      </c>
      <c r="AB24" s="37">
        <v>0</v>
      </c>
      <c r="AC24" s="37">
        <v>0</v>
      </c>
      <c r="AD24" s="37">
        <v>0</v>
      </c>
      <c r="AE24" s="37">
        <v>0</v>
      </c>
      <c r="AF24" s="37">
        <v>0</v>
      </c>
      <c r="AG24" s="37">
        <v>0</v>
      </c>
      <c r="AH24" s="37">
        <v>0</v>
      </c>
      <c r="AI24" s="37">
        <v>0</v>
      </c>
      <c r="AJ24" s="15"/>
      <c r="AK24" s="7"/>
    </row>
    <row r="25" spans="1:37" s="3" customFormat="1" ht="12" customHeight="1" x14ac:dyDescent="0.25">
      <c r="A25" s="77"/>
      <c r="B25" s="9" t="s">
        <v>5</v>
      </c>
      <c r="C25" s="14">
        <f>AVERAGE(E25:AI25)</f>
        <v>0</v>
      </c>
      <c r="D25" s="9" t="s">
        <v>15</v>
      </c>
      <c r="E25" s="37">
        <v>0</v>
      </c>
      <c r="F25" s="37">
        <v>0</v>
      </c>
      <c r="G25" s="37">
        <v>0</v>
      </c>
      <c r="H25" s="37">
        <v>0</v>
      </c>
      <c r="I25" s="37">
        <v>0</v>
      </c>
      <c r="J25" s="37">
        <v>0</v>
      </c>
      <c r="K25" s="37">
        <v>0</v>
      </c>
      <c r="L25" s="37">
        <v>0</v>
      </c>
      <c r="M25" s="37">
        <v>0</v>
      </c>
      <c r="N25" s="37">
        <v>0</v>
      </c>
      <c r="O25" s="37">
        <v>0</v>
      </c>
      <c r="P25" s="37">
        <v>0</v>
      </c>
      <c r="Q25" s="37">
        <v>0</v>
      </c>
      <c r="R25" s="37">
        <v>0</v>
      </c>
      <c r="S25" s="37">
        <v>0</v>
      </c>
      <c r="T25" s="37">
        <v>0</v>
      </c>
      <c r="U25" s="37">
        <v>0</v>
      </c>
      <c r="V25" s="37">
        <v>0</v>
      </c>
      <c r="W25" s="37">
        <v>0</v>
      </c>
      <c r="X25" s="37">
        <v>0</v>
      </c>
      <c r="Y25" s="37">
        <v>0</v>
      </c>
      <c r="Z25" s="37">
        <v>0</v>
      </c>
      <c r="AA25" s="37">
        <v>0</v>
      </c>
      <c r="AB25" s="37">
        <v>0</v>
      </c>
      <c r="AC25" s="37">
        <v>0</v>
      </c>
      <c r="AD25" s="37">
        <v>0</v>
      </c>
      <c r="AE25" s="37">
        <v>0</v>
      </c>
      <c r="AF25" s="37">
        <v>0</v>
      </c>
      <c r="AG25" s="37">
        <v>0</v>
      </c>
      <c r="AH25" s="37">
        <v>0</v>
      </c>
      <c r="AI25" s="37">
        <v>0</v>
      </c>
      <c r="AJ25" s="15"/>
      <c r="AK25" s="7"/>
    </row>
    <row r="26" spans="1:37" s="3" customFormat="1" ht="12" customHeight="1" x14ac:dyDescent="0.25">
      <c r="A26" s="77"/>
      <c r="B26" s="9" t="s">
        <v>4</v>
      </c>
      <c r="C26" s="14">
        <f>MIN(E26:AI26)</f>
        <v>0</v>
      </c>
      <c r="D26" s="9" t="s">
        <v>16</v>
      </c>
      <c r="E26" s="37">
        <v>0</v>
      </c>
      <c r="F26" s="37">
        <v>0</v>
      </c>
      <c r="G26" s="37">
        <v>0</v>
      </c>
      <c r="H26" s="37">
        <v>0</v>
      </c>
      <c r="I26" s="37">
        <v>0</v>
      </c>
      <c r="J26" s="37">
        <v>0</v>
      </c>
      <c r="K26" s="37">
        <v>0</v>
      </c>
      <c r="L26" s="37">
        <v>0</v>
      </c>
      <c r="M26" s="37">
        <v>0</v>
      </c>
      <c r="N26" s="37">
        <v>0</v>
      </c>
      <c r="O26" s="37">
        <v>0</v>
      </c>
      <c r="P26" s="37">
        <v>0</v>
      </c>
      <c r="Q26" s="37">
        <v>0</v>
      </c>
      <c r="R26" s="37">
        <v>0</v>
      </c>
      <c r="S26" s="37">
        <v>0</v>
      </c>
      <c r="T26" s="37">
        <v>0</v>
      </c>
      <c r="U26" s="37">
        <v>0</v>
      </c>
      <c r="V26" s="37">
        <v>0</v>
      </c>
      <c r="W26" s="37">
        <v>0</v>
      </c>
      <c r="X26" s="37">
        <v>0</v>
      </c>
      <c r="Y26" s="37">
        <v>0</v>
      </c>
      <c r="Z26" s="37">
        <v>0</v>
      </c>
      <c r="AA26" s="37">
        <v>0</v>
      </c>
      <c r="AB26" s="37">
        <v>0</v>
      </c>
      <c r="AC26" s="37">
        <v>0</v>
      </c>
      <c r="AD26" s="37">
        <v>0</v>
      </c>
      <c r="AE26" s="37">
        <v>0</v>
      </c>
      <c r="AF26" s="37">
        <v>0</v>
      </c>
      <c r="AG26" s="37">
        <v>0</v>
      </c>
      <c r="AH26" s="37">
        <v>0</v>
      </c>
      <c r="AI26" s="37">
        <v>0</v>
      </c>
      <c r="AJ26" s="15"/>
      <c r="AK26" s="7"/>
    </row>
    <row r="27" spans="1:37" s="3" customFormat="1" ht="12" customHeight="1" x14ac:dyDescent="0.25">
      <c r="A27" s="77"/>
      <c r="B27" s="9" t="s">
        <v>7</v>
      </c>
      <c r="C27" s="14">
        <f>SUM(E27:AI27)</f>
        <v>0</v>
      </c>
      <c r="D27" s="9" t="s">
        <v>6</v>
      </c>
      <c r="E27" s="37">
        <v>0</v>
      </c>
      <c r="F27" s="37">
        <v>0</v>
      </c>
      <c r="G27" s="37">
        <v>0</v>
      </c>
      <c r="H27" s="37">
        <v>0</v>
      </c>
      <c r="I27" s="37">
        <v>0</v>
      </c>
      <c r="J27" s="37">
        <v>0</v>
      </c>
      <c r="K27" s="37">
        <v>0</v>
      </c>
      <c r="L27" s="37">
        <v>0</v>
      </c>
      <c r="M27" s="37">
        <v>0</v>
      </c>
      <c r="N27" s="37">
        <v>0</v>
      </c>
      <c r="O27" s="37">
        <v>0</v>
      </c>
      <c r="P27" s="37">
        <v>0</v>
      </c>
      <c r="Q27" s="37">
        <v>0</v>
      </c>
      <c r="R27" s="37">
        <v>0</v>
      </c>
      <c r="S27" s="37">
        <v>0</v>
      </c>
      <c r="T27" s="37">
        <v>0</v>
      </c>
      <c r="U27" s="37">
        <v>0</v>
      </c>
      <c r="V27" s="37">
        <v>0</v>
      </c>
      <c r="W27" s="37">
        <v>0</v>
      </c>
      <c r="X27" s="37">
        <v>0</v>
      </c>
      <c r="Y27" s="37">
        <v>0</v>
      </c>
      <c r="Z27" s="37">
        <v>0</v>
      </c>
      <c r="AA27" s="37">
        <v>0</v>
      </c>
      <c r="AB27" s="37">
        <v>0</v>
      </c>
      <c r="AC27" s="37">
        <v>0</v>
      </c>
      <c r="AD27" s="37">
        <v>0</v>
      </c>
      <c r="AE27" s="37">
        <v>0</v>
      </c>
      <c r="AF27" s="37">
        <v>0</v>
      </c>
      <c r="AG27" s="37">
        <v>0</v>
      </c>
      <c r="AH27" s="37">
        <v>0</v>
      </c>
      <c r="AI27" s="37">
        <v>0</v>
      </c>
      <c r="AJ27" s="15"/>
      <c r="AK27" s="7"/>
    </row>
    <row r="28" spans="1:37" s="3" customFormat="1" ht="12" customHeight="1" x14ac:dyDescent="0.25">
      <c r="A28" s="77"/>
      <c r="B28" s="9" t="s">
        <v>8</v>
      </c>
      <c r="C28" s="14">
        <f>SUM(E28:AI28)</f>
        <v>0</v>
      </c>
      <c r="D28" s="9" t="s">
        <v>9</v>
      </c>
      <c r="E28" s="37">
        <v>0</v>
      </c>
      <c r="F28" s="37">
        <v>0</v>
      </c>
      <c r="G28" s="37">
        <v>0</v>
      </c>
      <c r="H28" s="37">
        <v>0</v>
      </c>
      <c r="I28" s="37">
        <v>0</v>
      </c>
      <c r="J28" s="37">
        <v>0</v>
      </c>
      <c r="K28" s="37">
        <v>0</v>
      </c>
      <c r="L28" s="37">
        <v>0</v>
      </c>
      <c r="M28" s="37">
        <v>0</v>
      </c>
      <c r="N28" s="37">
        <v>0</v>
      </c>
      <c r="O28" s="37">
        <v>0</v>
      </c>
      <c r="P28" s="37">
        <v>0</v>
      </c>
      <c r="Q28" s="37">
        <v>0</v>
      </c>
      <c r="R28" s="37">
        <v>0</v>
      </c>
      <c r="S28" s="37">
        <v>0</v>
      </c>
      <c r="T28" s="37">
        <v>0</v>
      </c>
      <c r="U28" s="37">
        <v>0</v>
      </c>
      <c r="V28" s="37">
        <v>0</v>
      </c>
      <c r="W28" s="37">
        <v>0</v>
      </c>
      <c r="X28" s="37">
        <v>0</v>
      </c>
      <c r="Y28" s="37">
        <v>0</v>
      </c>
      <c r="Z28" s="37">
        <v>0</v>
      </c>
      <c r="AA28" s="37">
        <v>0</v>
      </c>
      <c r="AB28" s="37">
        <v>0</v>
      </c>
      <c r="AC28" s="37">
        <v>0</v>
      </c>
      <c r="AD28" s="37">
        <v>0</v>
      </c>
      <c r="AE28" s="37">
        <v>0</v>
      </c>
      <c r="AF28" s="37">
        <v>0</v>
      </c>
      <c r="AG28" s="37">
        <v>0</v>
      </c>
      <c r="AH28" s="37">
        <v>0</v>
      </c>
      <c r="AI28" s="37">
        <v>0</v>
      </c>
      <c r="AJ28" s="15"/>
      <c r="AK28" s="7"/>
    </row>
    <row r="29" spans="1:37" s="3" customFormat="1" ht="12" customHeight="1" x14ac:dyDescent="0.25">
      <c r="A29" s="77" t="s">
        <v>11</v>
      </c>
      <c r="B29" s="11"/>
      <c r="C29" s="12"/>
      <c r="D29" s="9" t="s">
        <v>13</v>
      </c>
      <c r="E29" s="13">
        <v>15</v>
      </c>
      <c r="F29" s="13">
        <f t="shared" ref="F29:AI29" si="1">E29</f>
        <v>15</v>
      </c>
      <c r="G29" s="13">
        <f t="shared" si="1"/>
        <v>15</v>
      </c>
      <c r="H29" s="13">
        <f t="shared" si="1"/>
        <v>15</v>
      </c>
      <c r="I29" s="13">
        <f t="shared" si="1"/>
        <v>15</v>
      </c>
      <c r="J29" s="13">
        <f t="shared" si="1"/>
        <v>15</v>
      </c>
      <c r="K29" s="13">
        <f t="shared" si="1"/>
        <v>15</v>
      </c>
      <c r="L29" s="13">
        <f t="shared" si="1"/>
        <v>15</v>
      </c>
      <c r="M29" s="13">
        <f t="shared" si="1"/>
        <v>15</v>
      </c>
      <c r="N29" s="13">
        <f t="shared" si="1"/>
        <v>15</v>
      </c>
      <c r="O29" s="13">
        <f t="shared" si="1"/>
        <v>15</v>
      </c>
      <c r="P29" s="13">
        <f t="shared" si="1"/>
        <v>15</v>
      </c>
      <c r="Q29" s="13">
        <f t="shared" si="1"/>
        <v>15</v>
      </c>
      <c r="R29" s="13">
        <f t="shared" si="1"/>
        <v>15</v>
      </c>
      <c r="S29" s="13">
        <f t="shared" si="1"/>
        <v>15</v>
      </c>
      <c r="T29" s="13">
        <f t="shared" si="1"/>
        <v>15</v>
      </c>
      <c r="U29" s="13">
        <f t="shared" si="1"/>
        <v>15</v>
      </c>
      <c r="V29" s="13">
        <f t="shared" si="1"/>
        <v>15</v>
      </c>
      <c r="W29" s="13">
        <f t="shared" si="1"/>
        <v>15</v>
      </c>
      <c r="X29" s="13">
        <f t="shared" si="1"/>
        <v>15</v>
      </c>
      <c r="Y29" s="13">
        <f t="shared" si="1"/>
        <v>15</v>
      </c>
      <c r="Z29" s="13">
        <f t="shared" si="1"/>
        <v>15</v>
      </c>
      <c r="AA29" s="13">
        <f t="shared" si="1"/>
        <v>15</v>
      </c>
      <c r="AB29" s="13">
        <f t="shared" si="1"/>
        <v>15</v>
      </c>
      <c r="AC29" s="13">
        <f t="shared" si="1"/>
        <v>15</v>
      </c>
      <c r="AD29" s="13">
        <f t="shared" si="1"/>
        <v>15</v>
      </c>
      <c r="AE29" s="13">
        <f t="shared" si="1"/>
        <v>15</v>
      </c>
      <c r="AF29" s="13">
        <f t="shared" si="1"/>
        <v>15</v>
      </c>
      <c r="AG29" s="13">
        <f t="shared" si="1"/>
        <v>15</v>
      </c>
      <c r="AH29" s="13">
        <f t="shared" si="1"/>
        <v>15</v>
      </c>
      <c r="AI29" s="13">
        <f t="shared" si="1"/>
        <v>15</v>
      </c>
      <c r="AJ29" s="15"/>
      <c r="AK29" s="7"/>
    </row>
    <row r="30" spans="1:37" s="3" customFormat="1" ht="12" customHeight="1" x14ac:dyDescent="0.25">
      <c r="A30" s="77"/>
      <c r="B30" s="9" t="s">
        <v>3</v>
      </c>
      <c r="C30" s="14">
        <f>MAX(E30:AI30)</f>
        <v>0</v>
      </c>
      <c r="D30" s="9" t="s">
        <v>14</v>
      </c>
      <c r="E30" s="37">
        <v>0</v>
      </c>
      <c r="F30" s="37">
        <v>0</v>
      </c>
      <c r="G30" s="37">
        <v>0</v>
      </c>
      <c r="H30" s="37">
        <v>0</v>
      </c>
      <c r="I30" s="37">
        <v>0</v>
      </c>
      <c r="J30" s="37">
        <v>0</v>
      </c>
      <c r="K30" s="37">
        <v>0</v>
      </c>
      <c r="L30" s="37">
        <v>0</v>
      </c>
      <c r="M30" s="37">
        <v>0</v>
      </c>
      <c r="N30" s="37">
        <v>0</v>
      </c>
      <c r="O30" s="37">
        <v>0</v>
      </c>
      <c r="P30" s="37">
        <v>0</v>
      </c>
      <c r="Q30" s="37">
        <v>0</v>
      </c>
      <c r="R30" s="37">
        <v>0</v>
      </c>
      <c r="S30" s="37">
        <v>0</v>
      </c>
      <c r="T30" s="37">
        <v>0</v>
      </c>
      <c r="U30" s="37">
        <v>0</v>
      </c>
      <c r="V30" s="37">
        <v>0</v>
      </c>
      <c r="W30" s="37">
        <v>0</v>
      </c>
      <c r="X30" s="37">
        <v>0</v>
      </c>
      <c r="Y30" s="37">
        <v>0</v>
      </c>
      <c r="Z30" s="37">
        <v>0</v>
      </c>
      <c r="AA30" s="37">
        <v>0</v>
      </c>
      <c r="AB30" s="37">
        <v>0</v>
      </c>
      <c r="AC30" s="37">
        <v>0</v>
      </c>
      <c r="AD30" s="37">
        <v>0</v>
      </c>
      <c r="AE30" s="37">
        <v>0</v>
      </c>
      <c r="AF30" s="37">
        <v>0</v>
      </c>
      <c r="AG30" s="37">
        <v>0</v>
      </c>
      <c r="AH30" s="37">
        <v>0</v>
      </c>
      <c r="AI30" s="37">
        <v>0</v>
      </c>
      <c r="AJ30" s="15"/>
      <c r="AK30" s="7"/>
    </row>
    <row r="31" spans="1:37" s="3" customFormat="1" ht="12" customHeight="1" x14ac:dyDescent="0.25">
      <c r="A31" s="77"/>
      <c r="B31" s="9" t="s">
        <v>2</v>
      </c>
      <c r="C31" s="14">
        <f>COUNTIF(E31:AI31,"=N")</f>
        <v>0</v>
      </c>
      <c r="D31" s="9" t="s">
        <v>10</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5"/>
      <c r="AK31" s="7"/>
    </row>
    <row r="32" spans="1:37" s="3" customFormat="1" ht="12" customHeight="1" x14ac:dyDescent="0.25">
      <c r="A32" s="77"/>
      <c r="B32" s="9" t="s">
        <v>8</v>
      </c>
      <c r="C32" s="14">
        <f>COUNTIF(E32:AI32,"=y")</f>
        <v>0</v>
      </c>
      <c r="D32" s="9" t="s">
        <v>18</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5"/>
      <c r="AK32" s="7"/>
    </row>
    <row r="33" spans="2:35" s="3" customFormat="1" x14ac:dyDescent="0.25"/>
    <row r="34" spans="2:35" s="3" customFormat="1" x14ac:dyDescent="0.25">
      <c r="B34" s="3" t="s">
        <v>117</v>
      </c>
    </row>
    <row r="35" spans="2:35" ht="12.5" x14ac:dyDescent="0.25">
      <c r="B35" s="18" t="s">
        <v>20</v>
      </c>
      <c r="C35" s="80" t="s">
        <v>121</v>
      </c>
      <c r="D35" s="80"/>
      <c r="E35" s="80"/>
      <c r="F35" s="80"/>
      <c r="G35" s="80"/>
      <c r="H35" s="80"/>
      <c r="I35" s="80"/>
      <c r="J35" s="80"/>
      <c r="K35" s="80"/>
      <c r="L35" s="80"/>
      <c r="M35" s="80"/>
      <c r="N35" s="18"/>
      <c r="O35" s="52" t="s">
        <v>21</v>
      </c>
      <c r="P35" s="52"/>
      <c r="Q35" s="81">
        <v>45108</v>
      </c>
      <c r="R35" s="82"/>
      <c r="S35" s="82"/>
    </row>
    <row r="36" spans="2:35" ht="12.5" x14ac:dyDescent="0.25">
      <c r="B36" s="52" t="s">
        <v>106</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row>
  </sheetData>
  <mergeCells count="19">
    <mergeCell ref="B36:AI36"/>
    <mergeCell ref="AJ22:AK22"/>
    <mergeCell ref="A23:A28"/>
    <mergeCell ref="A29:A32"/>
    <mergeCell ref="C35:M35"/>
    <mergeCell ref="O35:P35"/>
    <mergeCell ref="Q35:S35"/>
    <mergeCell ref="B22:C22"/>
    <mergeCell ref="C5:D5"/>
    <mergeCell ref="F5:K5"/>
    <mergeCell ref="L5:W5"/>
    <mergeCell ref="F7:K7"/>
    <mergeCell ref="L7:V7"/>
    <mergeCell ref="A1:AI1"/>
    <mergeCell ref="C3:D3"/>
    <mergeCell ref="F3:K3"/>
    <mergeCell ref="L3:W3"/>
    <mergeCell ref="X3:AC3"/>
    <mergeCell ref="AD3:AH3"/>
  </mergeCells>
  <pageMargins left="0.75" right="0.75" top="1" bottom="1" header="0.5" footer="0.5"/>
  <pageSetup paperSize="9" scale="88"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A774-E97C-4493-9680-0402F29335AF}">
  <sheetPr>
    <pageSetUpPr fitToPage="1"/>
  </sheetPr>
  <dimension ref="A1:AO36"/>
  <sheetViews>
    <sheetView view="pageBreakPreview" topLeftCell="A12" zoomScaleNormal="115" zoomScaleSheetLayoutView="100" workbookViewId="0">
      <selection activeCell="D31" sqref="D31"/>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35</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38</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113</v>
      </c>
      <c r="M5" s="69"/>
      <c r="N5" s="69"/>
      <c r="O5" s="69"/>
      <c r="P5" s="54"/>
      <c r="Q5" s="54"/>
      <c r="R5" s="54"/>
      <c r="S5" s="54"/>
      <c r="T5" s="54"/>
      <c r="U5" s="54"/>
      <c r="V5" s="54"/>
      <c r="W5" s="54"/>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45017</v>
      </c>
      <c r="E7" s="18"/>
      <c r="F7" s="52" t="s">
        <v>25</v>
      </c>
      <c r="G7" s="52"/>
      <c r="H7" s="52"/>
      <c r="I7" s="52"/>
      <c r="J7" s="52"/>
      <c r="K7" s="52"/>
      <c r="L7" s="72" t="s">
        <v>112</v>
      </c>
      <c r="M7" s="72"/>
      <c r="N7" s="72"/>
      <c r="O7" s="72"/>
      <c r="P7" s="54"/>
      <c r="Q7" s="54"/>
      <c r="R7" s="54"/>
      <c r="S7" s="54"/>
      <c r="T7" s="54"/>
      <c r="U7" s="54"/>
      <c r="V7" s="54"/>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1.4" customHeight="1" x14ac:dyDescent="0.25">
      <c r="A23" s="77" t="s">
        <v>62</v>
      </c>
      <c r="B23" s="11"/>
      <c r="C23" s="12"/>
      <c r="D23" s="9" t="s">
        <v>12</v>
      </c>
      <c r="E23" s="13">
        <v>90</v>
      </c>
      <c r="F23" s="13">
        <f t="shared" ref="F23:AI23" si="0">E23</f>
        <v>90</v>
      </c>
      <c r="G23" s="13">
        <f t="shared" si="0"/>
        <v>90</v>
      </c>
      <c r="H23" s="13">
        <f t="shared" si="0"/>
        <v>90</v>
      </c>
      <c r="I23" s="13">
        <f t="shared" si="0"/>
        <v>90</v>
      </c>
      <c r="J23" s="13">
        <f t="shared" si="0"/>
        <v>90</v>
      </c>
      <c r="K23" s="13">
        <f t="shared" si="0"/>
        <v>90</v>
      </c>
      <c r="L23" s="13">
        <f t="shared" si="0"/>
        <v>90</v>
      </c>
      <c r="M23" s="13">
        <f t="shared" si="0"/>
        <v>90</v>
      </c>
      <c r="N23" s="13">
        <f t="shared" si="0"/>
        <v>90</v>
      </c>
      <c r="O23" s="13">
        <f t="shared" si="0"/>
        <v>90</v>
      </c>
      <c r="P23" s="13">
        <f t="shared" si="0"/>
        <v>90</v>
      </c>
      <c r="Q23" s="13">
        <f t="shared" si="0"/>
        <v>90</v>
      </c>
      <c r="R23" s="13">
        <f t="shared" si="0"/>
        <v>90</v>
      </c>
      <c r="S23" s="13">
        <f t="shared" si="0"/>
        <v>90</v>
      </c>
      <c r="T23" s="13">
        <f t="shared" si="0"/>
        <v>90</v>
      </c>
      <c r="U23" s="13">
        <f t="shared" si="0"/>
        <v>90</v>
      </c>
      <c r="V23" s="13">
        <f t="shared" si="0"/>
        <v>90</v>
      </c>
      <c r="W23" s="13">
        <f t="shared" si="0"/>
        <v>90</v>
      </c>
      <c r="X23" s="13">
        <f t="shared" si="0"/>
        <v>90</v>
      </c>
      <c r="Y23" s="13">
        <f t="shared" si="0"/>
        <v>90</v>
      </c>
      <c r="Z23" s="13">
        <f t="shared" si="0"/>
        <v>90</v>
      </c>
      <c r="AA23" s="13">
        <f t="shared" si="0"/>
        <v>90</v>
      </c>
      <c r="AB23" s="13">
        <f t="shared" si="0"/>
        <v>90</v>
      </c>
      <c r="AC23" s="13">
        <f t="shared" si="0"/>
        <v>90</v>
      </c>
      <c r="AD23" s="13">
        <f t="shared" si="0"/>
        <v>90</v>
      </c>
      <c r="AE23" s="13">
        <f t="shared" si="0"/>
        <v>90</v>
      </c>
      <c r="AF23" s="13">
        <f t="shared" si="0"/>
        <v>90</v>
      </c>
      <c r="AG23" s="13">
        <f t="shared" si="0"/>
        <v>90</v>
      </c>
      <c r="AH23" s="13">
        <f t="shared" si="0"/>
        <v>90</v>
      </c>
      <c r="AI23" s="13">
        <f t="shared" si="0"/>
        <v>90</v>
      </c>
      <c r="AJ23" s="15"/>
      <c r="AK23" s="7"/>
    </row>
    <row r="24" spans="1:37" s="3" customFormat="1" ht="12" customHeight="1" x14ac:dyDescent="0.25">
      <c r="A24" s="77"/>
      <c r="B24" s="9" t="s">
        <v>3</v>
      </c>
      <c r="C24" s="14">
        <f>MAX(E24:AI24)</f>
        <v>0</v>
      </c>
      <c r="D24" s="9" t="s">
        <v>17</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15"/>
      <c r="AK24" s="7"/>
    </row>
    <row r="25" spans="1:37" s="3" customFormat="1" ht="12" customHeight="1" x14ac:dyDescent="0.25">
      <c r="A25" s="77"/>
      <c r="B25" s="9" t="s">
        <v>5</v>
      </c>
      <c r="C25" s="14">
        <f>AVERAGE(E25:AI25)</f>
        <v>0</v>
      </c>
      <c r="D25" s="9" t="s">
        <v>15</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15"/>
      <c r="AK25" s="7"/>
    </row>
    <row r="26" spans="1:37" s="3" customFormat="1" ht="12" customHeight="1" x14ac:dyDescent="0.25">
      <c r="A26" s="77"/>
      <c r="B26" s="9" t="s">
        <v>4</v>
      </c>
      <c r="C26" s="14">
        <f>MIN(E26:AI26)</f>
        <v>0</v>
      </c>
      <c r="D26" s="9" t="s">
        <v>16</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39">
        <v>0</v>
      </c>
      <c r="AI26" s="39">
        <v>0</v>
      </c>
      <c r="AJ26" s="15"/>
      <c r="AK26" s="7"/>
    </row>
    <row r="27" spans="1:37" s="3" customFormat="1" ht="12" customHeight="1" x14ac:dyDescent="0.25">
      <c r="A27" s="77"/>
      <c r="B27" s="9" t="s">
        <v>7</v>
      </c>
      <c r="C27" s="14">
        <f>SUM(E27:AI27)</f>
        <v>0</v>
      </c>
      <c r="D27" s="9" t="s">
        <v>6</v>
      </c>
      <c r="E27" s="39">
        <v>0</v>
      </c>
      <c r="F27" s="39">
        <v>0</v>
      </c>
      <c r="G27" s="39">
        <v>0</v>
      </c>
      <c r="H27" s="39">
        <v>0</v>
      </c>
      <c r="I27" s="39">
        <v>0</v>
      </c>
      <c r="J27" s="39">
        <v>0</v>
      </c>
      <c r="K27" s="39">
        <v>0</v>
      </c>
      <c r="L27" s="39">
        <v>0</v>
      </c>
      <c r="M27" s="39">
        <v>0</v>
      </c>
      <c r="N27" s="39">
        <v>0</v>
      </c>
      <c r="O27" s="39">
        <v>0</v>
      </c>
      <c r="P27" s="39">
        <v>0</v>
      </c>
      <c r="Q27" s="39">
        <v>0</v>
      </c>
      <c r="R27" s="39">
        <v>0</v>
      </c>
      <c r="S27" s="39">
        <v>0</v>
      </c>
      <c r="T27" s="39">
        <v>0</v>
      </c>
      <c r="U27" s="39">
        <v>0</v>
      </c>
      <c r="V27" s="39">
        <v>0</v>
      </c>
      <c r="W27" s="39">
        <v>0</v>
      </c>
      <c r="X27" s="39">
        <v>0</v>
      </c>
      <c r="Y27" s="39">
        <v>0</v>
      </c>
      <c r="Z27" s="39">
        <v>0</v>
      </c>
      <c r="AA27" s="39">
        <v>0</v>
      </c>
      <c r="AB27" s="39">
        <v>0</v>
      </c>
      <c r="AC27" s="39">
        <v>0</v>
      </c>
      <c r="AD27" s="39">
        <v>0</v>
      </c>
      <c r="AE27" s="39">
        <v>0</v>
      </c>
      <c r="AF27" s="39">
        <v>0</v>
      </c>
      <c r="AG27" s="39">
        <v>0</v>
      </c>
      <c r="AH27" s="39">
        <v>0</v>
      </c>
      <c r="AI27" s="39">
        <v>0</v>
      </c>
      <c r="AJ27" s="15"/>
      <c r="AK27" s="7"/>
    </row>
    <row r="28" spans="1:37" s="3" customFormat="1" ht="12" customHeight="1" x14ac:dyDescent="0.25">
      <c r="A28" s="77"/>
      <c r="B28" s="9" t="s">
        <v>8</v>
      </c>
      <c r="C28" s="14">
        <f>SUM(E28:AI28)</f>
        <v>0</v>
      </c>
      <c r="D28" s="9" t="s">
        <v>9</v>
      </c>
      <c r="E28" s="39">
        <v>0</v>
      </c>
      <c r="F28" s="39">
        <v>0</v>
      </c>
      <c r="G28" s="39">
        <v>0</v>
      </c>
      <c r="H28" s="39">
        <v>0</v>
      </c>
      <c r="I28" s="39">
        <v>0</v>
      </c>
      <c r="J28" s="39">
        <v>0</v>
      </c>
      <c r="K28" s="39">
        <v>0</v>
      </c>
      <c r="L28" s="39">
        <v>0</v>
      </c>
      <c r="M28" s="39">
        <v>0</v>
      </c>
      <c r="N28" s="39">
        <v>0</v>
      </c>
      <c r="O28" s="39">
        <v>0</v>
      </c>
      <c r="P28" s="39">
        <v>0</v>
      </c>
      <c r="Q28" s="39">
        <v>0</v>
      </c>
      <c r="R28" s="39">
        <v>0</v>
      </c>
      <c r="S28" s="39">
        <v>0</v>
      </c>
      <c r="T28" s="39">
        <v>0</v>
      </c>
      <c r="U28" s="39">
        <v>0</v>
      </c>
      <c r="V28" s="39">
        <v>0</v>
      </c>
      <c r="W28" s="39">
        <v>0</v>
      </c>
      <c r="X28" s="39">
        <v>0</v>
      </c>
      <c r="Y28" s="39">
        <v>0</v>
      </c>
      <c r="Z28" s="39">
        <v>0</v>
      </c>
      <c r="AA28" s="39">
        <v>0</v>
      </c>
      <c r="AB28" s="39">
        <v>0</v>
      </c>
      <c r="AC28" s="39">
        <v>0</v>
      </c>
      <c r="AD28" s="39">
        <v>0</v>
      </c>
      <c r="AE28" s="39">
        <v>0</v>
      </c>
      <c r="AF28" s="39">
        <v>0</v>
      </c>
      <c r="AG28" s="39">
        <v>0</v>
      </c>
      <c r="AH28" s="39">
        <v>0</v>
      </c>
      <c r="AI28" s="39">
        <v>0</v>
      </c>
      <c r="AJ28" s="15"/>
      <c r="AK28" s="7"/>
    </row>
    <row r="29" spans="1:37" s="3" customFormat="1" ht="12" customHeight="1" x14ac:dyDescent="0.25">
      <c r="A29" s="77" t="s">
        <v>11</v>
      </c>
      <c r="B29" s="11"/>
      <c r="C29" s="12"/>
      <c r="D29" s="9" t="s">
        <v>13</v>
      </c>
      <c r="E29" s="13">
        <v>12</v>
      </c>
      <c r="F29" s="13">
        <f t="shared" ref="F29:AI29" si="1">E29</f>
        <v>12</v>
      </c>
      <c r="G29" s="13">
        <f t="shared" si="1"/>
        <v>12</v>
      </c>
      <c r="H29" s="13">
        <f t="shared" si="1"/>
        <v>12</v>
      </c>
      <c r="I29" s="13">
        <f t="shared" si="1"/>
        <v>12</v>
      </c>
      <c r="J29" s="13">
        <f t="shared" si="1"/>
        <v>12</v>
      </c>
      <c r="K29" s="13">
        <f t="shared" si="1"/>
        <v>12</v>
      </c>
      <c r="L29" s="13">
        <f t="shared" si="1"/>
        <v>12</v>
      </c>
      <c r="M29" s="13">
        <f t="shared" si="1"/>
        <v>12</v>
      </c>
      <c r="N29" s="13">
        <f t="shared" si="1"/>
        <v>12</v>
      </c>
      <c r="O29" s="13">
        <f t="shared" si="1"/>
        <v>12</v>
      </c>
      <c r="P29" s="13">
        <f t="shared" si="1"/>
        <v>12</v>
      </c>
      <c r="Q29" s="13">
        <f t="shared" si="1"/>
        <v>12</v>
      </c>
      <c r="R29" s="13">
        <f t="shared" si="1"/>
        <v>12</v>
      </c>
      <c r="S29" s="13">
        <f t="shared" si="1"/>
        <v>12</v>
      </c>
      <c r="T29" s="13">
        <f t="shared" si="1"/>
        <v>12</v>
      </c>
      <c r="U29" s="13">
        <f t="shared" si="1"/>
        <v>12</v>
      </c>
      <c r="V29" s="13">
        <f t="shared" si="1"/>
        <v>12</v>
      </c>
      <c r="W29" s="13">
        <f t="shared" si="1"/>
        <v>12</v>
      </c>
      <c r="X29" s="13">
        <f t="shared" si="1"/>
        <v>12</v>
      </c>
      <c r="Y29" s="13">
        <f t="shared" si="1"/>
        <v>12</v>
      </c>
      <c r="Z29" s="13">
        <f t="shared" si="1"/>
        <v>12</v>
      </c>
      <c r="AA29" s="13">
        <f t="shared" si="1"/>
        <v>12</v>
      </c>
      <c r="AB29" s="13">
        <f t="shared" si="1"/>
        <v>12</v>
      </c>
      <c r="AC29" s="13">
        <f t="shared" si="1"/>
        <v>12</v>
      </c>
      <c r="AD29" s="13">
        <f t="shared" si="1"/>
        <v>12</v>
      </c>
      <c r="AE29" s="13">
        <f t="shared" si="1"/>
        <v>12</v>
      </c>
      <c r="AF29" s="13">
        <f t="shared" si="1"/>
        <v>12</v>
      </c>
      <c r="AG29" s="13">
        <f t="shared" si="1"/>
        <v>12</v>
      </c>
      <c r="AH29" s="13">
        <f t="shared" si="1"/>
        <v>12</v>
      </c>
      <c r="AI29" s="13">
        <f t="shared" si="1"/>
        <v>12</v>
      </c>
      <c r="AJ29" s="15"/>
      <c r="AK29" s="7"/>
    </row>
    <row r="30" spans="1:37" s="3" customFormat="1" ht="12" customHeight="1" x14ac:dyDescent="0.25">
      <c r="A30" s="77"/>
      <c r="B30" s="9" t="s">
        <v>3</v>
      </c>
      <c r="C30" s="14">
        <f>MAX(E30:AI30)</f>
        <v>0</v>
      </c>
      <c r="D30" s="9" t="s">
        <v>14</v>
      </c>
      <c r="E30" s="39">
        <v>0</v>
      </c>
      <c r="F30" s="39">
        <v>0</v>
      </c>
      <c r="G30" s="39">
        <v>0</v>
      </c>
      <c r="H30" s="39">
        <v>0</v>
      </c>
      <c r="I30" s="39">
        <v>0</v>
      </c>
      <c r="J30" s="39">
        <v>0</v>
      </c>
      <c r="K30" s="39">
        <v>0</v>
      </c>
      <c r="L30" s="39">
        <v>0</v>
      </c>
      <c r="M30" s="39">
        <v>0</v>
      </c>
      <c r="N30" s="39">
        <v>0</v>
      </c>
      <c r="O30" s="39">
        <v>0</v>
      </c>
      <c r="P30" s="39">
        <v>0</v>
      </c>
      <c r="Q30" s="39">
        <v>0</v>
      </c>
      <c r="R30" s="39">
        <v>0</v>
      </c>
      <c r="S30" s="39">
        <v>0</v>
      </c>
      <c r="T30" s="39">
        <v>0</v>
      </c>
      <c r="U30" s="39">
        <v>0</v>
      </c>
      <c r="V30" s="39">
        <v>0</v>
      </c>
      <c r="W30" s="39">
        <v>0</v>
      </c>
      <c r="X30" s="39">
        <v>0</v>
      </c>
      <c r="Y30" s="39">
        <v>0</v>
      </c>
      <c r="Z30" s="39">
        <v>0</v>
      </c>
      <c r="AA30" s="39">
        <v>0</v>
      </c>
      <c r="AB30" s="39">
        <v>0</v>
      </c>
      <c r="AC30" s="39">
        <v>0</v>
      </c>
      <c r="AD30" s="39">
        <v>0</v>
      </c>
      <c r="AE30" s="39">
        <v>0</v>
      </c>
      <c r="AF30" s="39">
        <v>0</v>
      </c>
      <c r="AG30" s="39">
        <v>0</v>
      </c>
      <c r="AH30" s="39">
        <v>0</v>
      </c>
      <c r="AI30" s="39">
        <v>0</v>
      </c>
      <c r="AJ30" s="15"/>
      <c r="AK30" s="7"/>
    </row>
    <row r="31" spans="1:37" s="3" customFormat="1" ht="12" customHeight="1" x14ac:dyDescent="0.25">
      <c r="A31" s="77"/>
      <c r="B31" s="9" t="s">
        <v>2</v>
      </c>
      <c r="C31" s="14">
        <f>COUNTIF(E31:AI31,"=N")</f>
        <v>0</v>
      </c>
      <c r="D31" s="9" t="s">
        <v>10</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5"/>
      <c r="AK31" s="7"/>
    </row>
    <row r="32" spans="1:37" s="3" customFormat="1" ht="12" customHeight="1" x14ac:dyDescent="0.25">
      <c r="A32" s="77"/>
      <c r="B32" s="9" t="s">
        <v>8</v>
      </c>
      <c r="C32" s="14">
        <f>COUNTIF(E32:AI32,"=y")</f>
        <v>0</v>
      </c>
      <c r="D32" s="9" t="s">
        <v>18</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5"/>
      <c r="AK32" s="7"/>
    </row>
    <row r="33" spans="2:35" s="3" customFormat="1" x14ac:dyDescent="0.25"/>
    <row r="34" spans="2:35" s="3" customFormat="1" x14ac:dyDescent="0.25">
      <c r="B34" s="3" t="s">
        <v>115</v>
      </c>
    </row>
    <row r="35" spans="2:35" ht="12.5" x14ac:dyDescent="0.25">
      <c r="B35" s="18" t="s">
        <v>20</v>
      </c>
      <c r="C35" s="80" t="s">
        <v>120</v>
      </c>
      <c r="D35" s="80"/>
      <c r="E35" s="80"/>
      <c r="F35" s="80"/>
      <c r="G35" s="80"/>
      <c r="H35" s="80"/>
      <c r="I35" s="80"/>
      <c r="J35" s="80"/>
      <c r="K35" s="80"/>
      <c r="L35" s="80"/>
      <c r="M35" s="80"/>
      <c r="N35" s="18"/>
      <c r="O35" s="52" t="s">
        <v>21</v>
      </c>
      <c r="P35" s="52"/>
      <c r="Q35" s="81">
        <v>45108</v>
      </c>
      <c r="R35" s="82"/>
      <c r="S35" s="82"/>
    </row>
    <row r="36" spans="2:35" ht="12.5" x14ac:dyDescent="0.25">
      <c r="B36" s="52" t="s">
        <v>106</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row>
  </sheetData>
  <mergeCells count="19">
    <mergeCell ref="A1:AI1"/>
    <mergeCell ref="C3:D3"/>
    <mergeCell ref="F3:K3"/>
    <mergeCell ref="L3:W3"/>
    <mergeCell ref="X3:AC3"/>
    <mergeCell ref="AD3:AH3"/>
    <mergeCell ref="C5:D5"/>
    <mergeCell ref="F5:K5"/>
    <mergeCell ref="F7:K7"/>
    <mergeCell ref="L5:W5"/>
    <mergeCell ref="B36:AI36"/>
    <mergeCell ref="L7:V7"/>
    <mergeCell ref="B22:C22"/>
    <mergeCell ref="C35:M35"/>
    <mergeCell ref="AJ22:AK22"/>
    <mergeCell ref="A23:A28"/>
    <mergeCell ref="A29:A32"/>
    <mergeCell ref="O35:P35"/>
    <mergeCell ref="Q35:S35"/>
  </mergeCells>
  <pageMargins left="0.75" right="0.75" top="1" bottom="1" header="0.5" footer="0.5"/>
  <pageSetup paperSize="9" scale="88"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B0625-7852-444B-928E-3DA93002E91E}">
  <sheetPr>
    <pageSetUpPr fitToPage="1"/>
  </sheetPr>
  <dimension ref="A1:AO36"/>
  <sheetViews>
    <sheetView view="pageBreakPreview" topLeftCell="A9" zoomScaleNormal="115" zoomScaleSheetLayoutView="100" workbookViewId="0">
      <selection activeCell="C35" sqref="C35:M35"/>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35</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38</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113</v>
      </c>
      <c r="M5" s="69"/>
      <c r="N5" s="69"/>
      <c r="O5" s="69"/>
      <c r="P5" s="54"/>
      <c r="Q5" s="54"/>
      <c r="R5" s="54"/>
      <c r="S5" s="54"/>
      <c r="T5" s="54"/>
      <c r="U5" s="54"/>
      <c r="V5" s="54"/>
      <c r="W5" s="54"/>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45047</v>
      </c>
      <c r="E7" s="18"/>
      <c r="F7" s="52" t="s">
        <v>25</v>
      </c>
      <c r="G7" s="52"/>
      <c r="H7" s="52"/>
      <c r="I7" s="52"/>
      <c r="J7" s="52"/>
      <c r="K7" s="52"/>
      <c r="L7" s="72" t="s">
        <v>112</v>
      </c>
      <c r="M7" s="72"/>
      <c r="N7" s="72"/>
      <c r="O7" s="72"/>
      <c r="P7" s="54"/>
      <c r="Q7" s="54"/>
      <c r="R7" s="54"/>
      <c r="S7" s="54"/>
      <c r="T7" s="54"/>
      <c r="U7" s="54"/>
      <c r="V7" s="54"/>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1.4" customHeight="1" x14ac:dyDescent="0.25">
      <c r="A23" s="77" t="s">
        <v>62</v>
      </c>
      <c r="B23" s="11"/>
      <c r="C23" s="12"/>
      <c r="D23" s="9" t="s">
        <v>12</v>
      </c>
      <c r="E23" s="13">
        <v>90</v>
      </c>
      <c r="F23" s="13">
        <f t="shared" ref="F23:AI23" si="0">E23</f>
        <v>90</v>
      </c>
      <c r="G23" s="13">
        <f t="shared" si="0"/>
        <v>90</v>
      </c>
      <c r="H23" s="13">
        <f t="shared" si="0"/>
        <v>90</v>
      </c>
      <c r="I23" s="13">
        <f t="shared" si="0"/>
        <v>90</v>
      </c>
      <c r="J23" s="13">
        <f t="shared" si="0"/>
        <v>90</v>
      </c>
      <c r="K23" s="13">
        <f t="shared" si="0"/>
        <v>90</v>
      </c>
      <c r="L23" s="13">
        <f t="shared" si="0"/>
        <v>90</v>
      </c>
      <c r="M23" s="13">
        <f t="shared" si="0"/>
        <v>90</v>
      </c>
      <c r="N23" s="13">
        <f t="shared" si="0"/>
        <v>90</v>
      </c>
      <c r="O23" s="13">
        <f t="shared" si="0"/>
        <v>90</v>
      </c>
      <c r="P23" s="13">
        <f t="shared" si="0"/>
        <v>90</v>
      </c>
      <c r="Q23" s="13">
        <f t="shared" si="0"/>
        <v>90</v>
      </c>
      <c r="R23" s="13">
        <f t="shared" si="0"/>
        <v>90</v>
      </c>
      <c r="S23" s="13">
        <f t="shared" si="0"/>
        <v>90</v>
      </c>
      <c r="T23" s="13">
        <f t="shared" si="0"/>
        <v>90</v>
      </c>
      <c r="U23" s="13">
        <f t="shared" si="0"/>
        <v>90</v>
      </c>
      <c r="V23" s="13">
        <f t="shared" si="0"/>
        <v>90</v>
      </c>
      <c r="W23" s="13">
        <f t="shared" si="0"/>
        <v>90</v>
      </c>
      <c r="X23" s="13">
        <f t="shared" si="0"/>
        <v>90</v>
      </c>
      <c r="Y23" s="13">
        <f t="shared" si="0"/>
        <v>90</v>
      </c>
      <c r="Z23" s="13">
        <f t="shared" si="0"/>
        <v>90</v>
      </c>
      <c r="AA23" s="13">
        <f t="shared" si="0"/>
        <v>90</v>
      </c>
      <c r="AB23" s="13">
        <f t="shared" si="0"/>
        <v>90</v>
      </c>
      <c r="AC23" s="13">
        <f t="shared" si="0"/>
        <v>90</v>
      </c>
      <c r="AD23" s="13">
        <f t="shared" si="0"/>
        <v>90</v>
      </c>
      <c r="AE23" s="13">
        <f t="shared" si="0"/>
        <v>90</v>
      </c>
      <c r="AF23" s="13">
        <f t="shared" si="0"/>
        <v>90</v>
      </c>
      <c r="AG23" s="13">
        <f t="shared" si="0"/>
        <v>90</v>
      </c>
      <c r="AH23" s="13">
        <f t="shared" si="0"/>
        <v>90</v>
      </c>
      <c r="AI23" s="13">
        <f t="shared" si="0"/>
        <v>90</v>
      </c>
      <c r="AJ23" s="15"/>
      <c r="AK23" s="7"/>
    </row>
    <row r="24" spans="1:37" s="3" customFormat="1" ht="12" customHeight="1" x14ac:dyDescent="0.25">
      <c r="A24" s="77"/>
      <c r="B24" s="9" t="s">
        <v>3</v>
      </c>
      <c r="C24" s="14">
        <f>MAX(E24:AI24)</f>
        <v>0</v>
      </c>
      <c r="D24" s="9" t="s">
        <v>17</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15"/>
      <c r="AK24" s="7"/>
    </row>
    <row r="25" spans="1:37" s="3" customFormat="1" ht="12" customHeight="1" x14ac:dyDescent="0.25">
      <c r="A25" s="77"/>
      <c r="B25" s="9" t="s">
        <v>5</v>
      </c>
      <c r="C25" s="14">
        <f>AVERAGE(E25:AI25)</f>
        <v>0</v>
      </c>
      <c r="D25" s="9" t="s">
        <v>15</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15"/>
      <c r="AK25" s="7"/>
    </row>
    <row r="26" spans="1:37" s="3" customFormat="1" ht="12" customHeight="1" x14ac:dyDescent="0.25">
      <c r="A26" s="77"/>
      <c r="B26" s="9" t="s">
        <v>4</v>
      </c>
      <c r="C26" s="14">
        <f>MIN(E26:AI26)</f>
        <v>0</v>
      </c>
      <c r="D26" s="9" t="s">
        <v>16</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39">
        <v>0</v>
      </c>
      <c r="AI26" s="39">
        <v>0</v>
      </c>
      <c r="AJ26" s="15"/>
      <c r="AK26" s="7"/>
    </row>
    <row r="27" spans="1:37" s="3" customFormat="1" ht="12" customHeight="1" x14ac:dyDescent="0.25">
      <c r="A27" s="77"/>
      <c r="B27" s="9" t="s">
        <v>7</v>
      </c>
      <c r="C27" s="14">
        <f>SUM(E27:AI27)</f>
        <v>0</v>
      </c>
      <c r="D27" s="9" t="s">
        <v>6</v>
      </c>
      <c r="E27" s="39">
        <v>0</v>
      </c>
      <c r="F27" s="39">
        <v>0</v>
      </c>
      <c r="G27" s="39">
        <v>0</v>
      </c>
      <c r="H27" s="39">
        <v>0</v>
      </c>
      <c r="I27" s="39">
        <v>0</v>
      </c>
      <c r="J27" s="39">
        <v>0</v>
      </c>
      <c r="K27" s="39">
        <v>0</v>
      </c>
      <c r="L27" s="39">
        <v>0</v>
      </c>
      <c r="M27" s="39">
        <v>0</v>
      </c>
      <c r="N27" s="39">
        <v>0</v>
      </c>
      <c r="O27" s="39">
        <v>0</v>
      </c>
      <c r="P27" s="39">
        <v>0</v>
      </c>
      <c r="Q27" s="39">
        <v>0</v>
      </c>
      <c r="R27" s="39">
        <v>0</v>
      </c>
      <c r="S27" s="39">
        <v>0</v>
      </c>
      <c r="T27" s="39">
        <v>0</v>
      </c>
      <c r="U27" s="39">
        <v>0</v>
      </c>
      <c r="V27" s="39">
        <v>0</v>
      </c>
      <c r="W27" s="39">
        <v>0</v>
      </c>
      <c r="X27" s="39">
        <v>0</v>
      </c>
      <c r="Y27" s="39">
        <v>0</v>
      </c>
      <c r="Z27" s="39">
        <v>0</v>
      </c>
      <c r="AA27" s="39">
        <v>0</v>
      </c>
      <c r="AB27" s="39">
        <v>0</v>
      </c>
      <c r="AC27" s="39">
        <v>0</v>
      </c>
      <c r="AD27" s="39">
        <v>0</v>
      </c>
      <c r="AE27" s="39">
        <v>0</v>
      </c>
      <c r="AF27" s="39">
        <v>0</v>
      </c>
      <c r="AG27" s="39">
        <v>0</v>
      </c>
      <c r="AH27" s="39">
        <v>0</v>
      </c>
      <c r="AI27" s="39">
        <v>0</v>
      </c>
      <c r="AJ27" s="15"/>
      <c r="AK27" s="7"/>
    </row>
    <row r="28" spans="1:37" s="3" customFormat="1" ht="12" customHeight="1" x14ac:dyDescent="0.25">
      <c r="A28" s="77"/>
      <c r="B28" s="9" t="s">
        <v>8</v>
      </c>
      <c r="C28" s="14">
        <f>SUM(E28:AI28)</f>
        <v>0</v>
      </c>
      <c r="D28" s="9" t="s">
        <v>9</v>
      </c>
      <c r="E28" s="39">
        <v>0</v>
      </c>
      <c r="F28" s="39">
        <v>0</v>
      </c>
      <c r="G28" s="39">
        <v>0</v>
      </c>
      <c r="H28" s="39">
        <v>0</v>
      </c>
      <c r="I28" s="39">
        <v>0</v>
      </c>
      <c r="J28" s="39">
        <v>0</v>
      </c>
      <c r="K28" s="39">
        <v>0</v>
      </c>
      <c r="L28" s="39">
        <v>0</v>
      </c>
      <c r="M28" s="39">
        <v>0</v>
      </c>
      <c r="N28" s="39">
        <v>0</v>
      </c>
      <c r="O28" s="39">
        <v>0</v>
      </c>
      <c r="P28" s="39">
        <v>0</v>
      </c>
      <c r="Q28" s="39">
        <v>0</v>
      </c>
      <c r="R28" s="39">
        <v>0</v>
      </c>
      <c r="S28" s="39">
        <v>0</v>
      </c>
      <c r="T28" s="39">
        <v>0</v>
      </c>
      <c r="U28" s="39">
        <v>0</v>
      </c>
      <c r="V28" s="39">
        <v>0</v>
      </c>
      <c r="W28" s="39">
        <v>0</v>
      </c>
      <c r="X28" s="39">
        <v>0</v>
      </c>
      <c r="Y28" s="39">
        <v>0</v>
      </c>
      <c r="Z28" s="39">
        <v>0</v>
      </c>
      <c r="AA28" s="39">
        <v>0</v>
      </c>
      <c r="AB28" s="39">
        <v>0</v>
      </c>
      <c r="AC28" s="39">
        <v>0</v>
      </c>
      <c r="AD28" s="39">
        <v>0</v>
      </c>
      <c r="AE28" s="39">
        <v>0</v>
      </c>
      <c r="AF28" s="39">
        <v>0</v>
      </c>
      <c r="AG28" s="39">
        <v>0</v>
      </c>
      <c r="AH28" s="39">
        <v>0</v>
      </c>
      <c r="AI28" s="39">
        <v>0</v>
      </c>
      <c r="AJ28" s="15"/>
      <c r="AK28" s="7"/>
    </row>
    <row r="29" spans="1:37" s="3" customFormat="1" ht="12" customHeight="1" x14ac:dyDescent="0.25">
      <c r="A29" s="77" t="s">
        <v>11</v>
      </c>
      <c r="B29" s="11"/>
      <c r="C29" s="12"/>
      <c r="D29" s="9" t="s">
        <v>13</v>
      </c>
      <c r="E29" s="13">
        <v>12</v>
      </c>
      <c r="F29" s="13">
        <f t="shared" ref="F29:AI29" si="1">E29</f>
        <v>12</v>
      </c>
      <c r="G29" s="13">
        <f t="shared" si="1"/>
        <v>12</v>
      </c>
      <c r="H29" s="13">
        <f t="shared" si="1"/>
        <v>12</v>
      </c>
      <c r="I29" s="13">
        <f t="shared" si="1"/>
        <v>12</v>
      </c>
      <c r="J29" s="13">
        <f t="shared" si="1"/>
        <v>12</v>
      </c>
      <c r="K29" s="13">
        <f t="shared" si="1"/>
        <v>12</v>
      </c>
      <c r="L29" s="13">
        <f t="shared" si="1"/>
        <v>12</v>
      </c>
      <c r="M29" s="13">
        <f t="shared" si="1"/>
        <v>12</v>
      </c>
      <c r="N29" s="13">
        <f t="shared" si="1"/>
        <v>12</v>
      </c>
      <c r="O29" s="13">
        <f t="shared" si="1"/>
        <v>12</v>
      </c>
      <c r="P29" s="13">
        <f t="shared" si="1"/>
        <v>12</v>
      </c>
      <c r="Q29" s="13">
        <f t="shared" si="1"/>
        <v>12</v>
      </c>
      <c r="R29" s="13">
        <f t="shared" si="1"/>
        <v>12</v>
      </c>
      <c r="S29" s="13">
        <f t="shared" si="1"/>
        <v>12</v>
      </c>
      <c r="T29" s="13">
        <f t="shared" si="1"/>
        <v>12</v>
      </c>
      <c r="U29" s="13">
        <f t="shared" si="1"/>
        <v>12</v>
      </c>
      <c r="V29" s="13">
        <f t="shared" si="1"/>
        <v>12</v>
      </c>
      <c r="W29" s="13">
        <f t="shared" si="1"/>
        <v>12</v>
      </c>
      <c r="X29" s="13">
        <f t="shared" si="1"/>
        <v>12</v>
      </c>
      <c r="Y29" s="13">
        <f t="shared" si="1"/>
        <v>12</v>
      </c>
      <c r="Z29" s="13">
        <f t="shared" si="1"/>
        <v>12</v>
      </c>
      <c r="AA29" s="13">
        <f t="shared" si="1"/>
        <v>12</v>
      </c>
      <c r="AB29" s="13">
        <f t="shared" si="1"/>
        <v>12</v>
      </c>
      <c r="AC29" s="13">
        <f t="shared" si="1"/>
        <v>12</v>
      </c>
      <c r="AD29" s="13">
        <f t="shared" si="1"/>
        <v>12</v>
      </c>
      <c r="AE29" s="13">
        <f t="shared" si="1"/>
        <v>12</v>
      </c>
      <c r="AF29" s="13">
        <f t="shared" si="1"/>
        <v>12</v>
      </c>
      <c r="AG29" s="13">
        <f t="shared" si="1"/>
        <v>12</v>
      </c>
      <c r="AH29" s="13">
        <f t="shared" si="1"/>
        <v>12</v>
      </c>
      <c r="AI29" s="13">
        <f t="shared" si="1"/>
        <v>12</v>
      </c>
      <c r="AJ29" s="15"/>
      <c r="AK29" s="7"/>
    </row>
    <row r="30" spans="1:37" s="3" customFormat="1" ht="12" customHeight="1" x14ac:dyDescent="0.25">
      <c r="A30" s="77"/>
      <c r="B30" s="9" t="s">
        <v>3</v>
      </c>
      <c r="C30" s="14">
        <f>MAX(E30:AI30)</f>
        <v>0</v>
      </c>
      <c r="D30" s="9" t="s">
        <v>14</v>
      </c>
      <c r="E30" s="39">
        <v>0</v>
      </c>
      <c r="F30" s="39">
        <v>0</v>
      </c>
      <c r="G30" s="39">
        <v>0</v>
      </c>
      <c r="H30" s="39">
        <v>0</v>
      </c>
      <c r="I30" s="39">
        <v>0</v>
      </c>
      <c r="J30" s="39">
        <v>0</v>
      </c>
      <c r="K30" s="39">
        <v>0</v>
      </c>
      <c r="L30" s="39">
        <v>0</v>
      </c>
      <c r="M30" s="39">
        <v>0</v>
      </c>
      <c r="N30" s="39">
        <v>0</v>
      </c>
      <c r="O30" s="39">
        <v>0</v>
      </c>
      <c r="P30" s="39">
        <v>0</v>
      </c>
      <c r="Q30" s="39">
        <v>0</v>
      </c>
      <c r="R30" s="39">
        <v>0</v>
      </c>
      <c r="S30" s="39">
        <v>0</v>
      </c>
      <c r="T30" s="39">
        <v>0</v>
      </c>
      <c r="U30" s="39">
        <v>0</v>
      </c>
      <c r="V30" s="39">
        <v>0</v>
      </c>
      <c r="W30" s="39">
        <v>0</v>
      </c>
      <c r="X30" s="39">
        <v>0</v>
      </c>
      <c r="Y30" s="39">
        <v>0</v>
      </c>
      <c r="Z30" s="39">
        <v>0</v>
      </c>
      <c r="AA30" s="39">
        <v>0</v>
      </c>
      <c r="AB30" s="39">
        <v>0</v>
      </c>
      <c r="AC30" s="39">
        <v>0</v>
      </c>
      <c r="AD30" s="39">
        <v>0</v>
      </c>
      <c r="AE30" s="39">
        <v>0</v>
      </c>
      <c r="AF30" s="39">
        <v>0</v>
      </c>
      <c r="AG30" s="39">
        <v>0</v>
      </c>
      <c r="AH30" s="39">
        <v>0</v>
      </c>
      <c r="AI30" s="39">
        <v>0</v>
      </c>
      <c r="AJ30" s="15"/>
      <c r="AK30" s="7"/>
    </row>
    <row r="31" spans="1:37" s="3" customFormat="1" ht="12" customHeight="1" x14ac:dyDescent="0.25">
      <c r="A31" s="77"/>
      <c r="B31" s="9" t="s">
        <v>2</v>
      </c>
      <c r="C31" s="14">
        <f>COUNTIF(E31:AI31,"=N")</f>
        <v>0</v>
      </c>
      <c r="D31" s="9" t="s">
        <v>10</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5"/>
      <c r="AK31" s="7"/>
    </row>
    <row r="32" spans="1:37" s="3" customFormat="1" ht="12" customHeight="1" x14ac:dyDescent="0.25">
      <c r="A32" s="77"/>
      <c r="B32" s="9" t="s">
        <v>8</v>
      </c>
      <c r="C32" s="14">
        <f>COUNTIF(E32:AI32,"=y")</f>
        <v>0</v>
      </c>
      <c r="D32" s="9" t="s">
        <v>18</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5"/>
      <c r="AK32" s="7"/>
    </row>
    <row r="33" spans="2:35" s="3" customFormat="1" x14ac:dyDescent="0.25"/>
    <row r="34" spans="2:35" s="3" customFormat="1" x14ac:dyDescent="0.25">
      <c r="B34" s="3" t="s">
        <v>116</v>
      </c>
    </row>
    <row r="35" spans="2:35" ht="12.5" x14ac:dyDescent="0.25">
      <c r="B35" s="18" t="s">
        <v>20</v>
      </c>
      <c r="C35" s="80" t="s">
        <v>120</v>
      </c>
      <c r="D35" s="80"/>
      <c r="E35" s="80"/>
      <c r="F35" s="80"/>
      <c r="G35" s="80"/>
      <c r="H35" s="80"/>
      <c r="I35" s="80"/>
      <c r="J35" s="80"/>
      <c r="K35" s="80"/>
      <c r="L35" s="80"/>
      <c r="M35" s="80"/>
      <c r="N35" s="18"/>
      <c r="O35" s="52" t="s">
        <v>21</v>
      </c>
      <c r="P35" s="52"/>
      <c r="Q35" s="81">
        <v>45108</v>
      </c>
      <c r="R35" s="82"/>
      <c r="S35" s="82"/>
    </row>
    <row r="36" spans="2:35" ht="12.5" x14ac:dyDescent="0.25">
      <c r="B36" s="52" t="s">
        <v>106</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row>
  </sheetData>
  <mergeCells count="19">
    <mergeCell ref="B36:AI36"/>
    <mergeCell ref="AJ22:AK22"/>
    <mergeCell ref="A23:A28"/>
    <mergeCell ref="A29:A32"/>
    <mergeCell ref="C35:M35"/>
    <mergeCell ref="O35:P35"/>
    <mergeCell ref="Q35:S35"/>
    <mergeCell ref="B22:C22"/>
    <mergeCell ref="C5:D5"/>
    <mergeCell ref="F5:K5"/>
    <mergeCell ref="L5:W5"/>
    <mergeCell ref="F7:K7"/>
    <mergeCell ref="L7:V7"/>
    <mergeCell ref="A1:AI1"/>
    <mergeCell ref="C3:D3"/>
    <mergeCell ref="F3:K3"/>
    <mergeCell ref="L3:W3"/>
    <mergeCell ref="X3:AC3"/>
    <mergeCell ref="AD3:AH3"/>
  </mergeCells>
  <pageMargins left="0.75" right="0.75" top="1" bottom="1" header="0.5" footer="0.5"/>
  <pageSetup paperSize="9" scale="88"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80D88-BC97-4223-8C2F-79D4E23AA61B}">
  <sheetPr>
    <pageSetUpPr fitToPage="1"/>
  </sheetPr>
  <dimension ref="A1:AO36"/>
  <sheetViews>
    <sheetView view="pageBreakPreview" topLeftCell="B22" zoomScaleNormal="115" zoomScaleSheetLayoutView="100" workbookViewId="0">
      <selection activeCell="Q35" sqref="Q35:S35"/>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35</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38</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113</v>
      </c>
      <c r="M5" s="69"/>
      <c r="N5" s="69"/>
      <c r="O5" s="69"/>
      <c r="P5" s="54"/>
      <c r="Q5" s="54"/>
      <c r="R5" s="54"/>
      <c r="S5" s="54"/>
      <c r="T5" s="54"/>
      <c r="U5" s="54"/>
      <c r="V5" s="54"/>
      <c r="W5" s="54"/>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45078</v>
      </c>
      <c r="E7" s="18"/>
      <c r="F7" s="52" t="s">
        <v>25</v>
      </c>
      <c r="G7" s="52"/>
      <c r="H7" s="52"/>
      <c r="I7" s="52"/>
      <c r="J7" s="52"/>
      <c r="K7" s="52"/>
      <c r="L7" s="72" t="s">
        <v>112</v>
      </c>
      <c r="M7" s="72"/>
      <c r="N7" s="72"/>
      <c r="O7" s="72"/>
      <c r="P7" s="54"/>
      <c r="Q7" s="54"/>
      <c r="R7" s="54"/>
      <c r="S7" s="54"/>
      <c r="T7" s="54"/>
      <c r="U7" s="54"/>
      <c r="V7" s="54"/>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1.4" customHeight="1" x14ac:dyDescent="0.25">
      <c r="A23" s="77" t="s">
        <v>62</v>
      </c>
      <c r="B23" s="11"/>
      <c r="C23" s="12"/>
      <c r="D23" s="9" t="s">
        <v>12</v>
      </c>
      <c r="E23" s="13">
        <v>90</v>
      </c>
      <c r="F23" s="13">
        <f t="shared" ref="F23:AI23" si="0">E23</f>
        <v>90</v>
      </c>
      <c r="G23" s="13">
        <f t="shared" si="0"/>
        <v>90</v>
      </c>
      <c r="H23" s="13">
        <f t="shared" si="0"/>
        <v>90</v>
      </c>
      <c r="I23" s="13">
        <f t="shared" si="0"/>
        <v>90</v>
      </c>
      <c r="J23" s="13">
        <f t="shared" si="0"/>
        <v>90</v>
      </c>
      <c r="K23" s="13">
        <f t="shared" si="0"/>
        <v>90</v>
      </c>
      <c r="L23" s="13">
        <f t="shared" si="0"/>
        <v>90</v>
      </c>
      <c r="M23" s="13">
        <f t="shared" si="0"/>
        <v>90</v>
      </c>
      <c r="N23" s="13">
        <f t="shared" si="0"/>
        <v>90</v>
      </c>
      <c r="O23" s="13">
        <f t="shared" si="0"/>
        <v>90</v>
      </c>
      <c r="P23" s="13">
        <f t="shared" si="0"/>
        <v>90</v>
      </c>
      <c r="Q23" s="13">
        <f t="shared" si="0"/>
        <v>90</v>
      </c>
      <c r="R23" s="13">
        <f t="shared" si="0"/>
        <v>90</v>
      </c>
      <c r="S23" s="13">
        <f t="shared" si="0"/>
        <v>90</v>
      </c>
      <c r="T23" s="13">
        <f t="shared" si="0"/>
        <v>90</v>
      </c>
      <c r="U23" s="13">
        <f t="shared" si="0"/>
        <v>90</v>
      </c>
      <c r="V23" s="13">
        <f t="shared" si="0"/>
        <v>90</v>
      </c>
      <c r="W23" s="13">
        <f t="shared" si="0"/>
        <v>90</v>
      </c>
      <c r="X23" s="13">
        <f t="shared" si="0"/>
        <v>90</v>
      </c>
      <c r="Y23" s="13">
        <f t="shared" si="0"/>
        <v>90</v>
      </c>
      <c r="Z23" s="13">
        <f t="shared" si="0"/>
        <v>90</v>
      </c>
      <c r="AA23" s="13">
        <f t="shared" si="0"/>
        <v>90</v>
      </c>
      <c r="AB23" s="13">
        <f t="shared" si="0"/>
        <v>90</v>
      </c>
      <c r="AC23" s="13">
        <f t="shared" si="0"/>
        <v>90</v>
      </c>
      <c r="AD23" s="13">
        <f t="shared" si="0"/>
        <v>90</v>
      </c>
      <c r="AE23" s="13">
        <f t="shared" si="0"/>
        <v>90</v>
      </c>
      <c r="AF23" s="13">
        <f t="shared" si="0"/>
        <v>90</v>
      </c>
      <c r="AG23" s="13">
        <f t="shared" si="0"/>
        <v>90</v>
      </c>
      <c r="AH23" s="13">
        <f t="shared" si="0"/>
        <v>90</v>
      </c>
      <c r="AI23" s="13">
        <f t="shared" si="0"/>
        <v>90</v>
      </c>
      <c r="AJ23" s="15"/>
      <c r="AK23" s="7"/>
    </row>
    <row r="24" spans="1:37" s="3" customFormat="1" ht="12" customHeight="1" x14ac:dyDescent="0.25">
      <c r="A24" s="77"/>
      <c r="B24" s="9" t="s">
        <v>3</v>
      </c>
      <c r="C24" s="14">
        <f>MAX(E24:AI24)</f>
        <v>0</v>
      </c>
      <c r="D24" s="9" t="s">
        <v>17</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15"/>
      <c r="AK24" s="7"/>
    </row>
    <row r="25" spans="1:37" s="3" customFormat="1" ht="12" customHeight="1" x14ac:dyDescent="0.25">
      <c r="A25" s="77"/>
      <c r="B25" s="9" t="s">
        <v>5</v>
      </c>
      <c r="C25" s="14">
        <f>AVERAGE(E25:AI25)</f>
        <v>0</v>
      </c>
      <c r="D25" s="9" t="s">
        <v>15</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15"/>
      <c r="AK25" s="7"/>
    </row>
    <row r="26" spans="1:37" s="3" customFormat="1" ht="12" customHeight="1" x14ac:dyDescent="0.25">
      <c r="A26" s="77"/>
      <c r="B26" s="9" t="s">
        <v>4</v>
      </c>
      <c r="C26" s="14">
        <f>MIN(E26:AI26)</f>
        <v>0</v>
      </c>
      <c r="D26" s="9" t="s">
        <v>16</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39">
        <v>0</v>
      </c>
      <c r="AI26" s="39">
        <v>0</v>
      </c>
      <c r="AJ26" s="15"/>
      <c r="AK26" s="7"/>
    </row>
    <row r="27" spans="1:37" s="3" customFormat="1" ht="12" customHeight="1" x14ac:dyDescent="0.25">
      <c r="A27" s="77"/>
      <c r="B27" s="9" t="s">
        <v>7</v>
      </c>
      <c r="C27" s="14">
        <f>SUM(E27:AI27)</f>
        <v>0</v>
      </c>
      <c r="D27" s="9" t="s">
        <v>6</v>
      </c>
      <c r="E27" s="39">
        <v>0</v>
      </c>
      <c r="F27" s="39">
        <v>0</v>
      </c>
      <c r="G27" s="39">
        <v>0</v>
      </c>
      <c r="H27" s="39">
        <v>0</v>
      </c>
      <c r="I27" s="39">
        <v>0</v>
      </c>
      <c r="J27" s="39">
        <v>0</v>
      </c>
      <c r="K27" s="39">
        <v>0</v>
      </c>
      <c r="L27" s="39">
        <v>0</v>
      </c>
      <c r="M27" s="39">
        <v>0</v>
      </c>
      <c r="N27" s="39">
        <v>0</v>
      </c>
      <c r="O27" s="39">
        <v>0</v>
      </c>
      <c r="P27" s="39">
        <v>0</v>
      </c>
      <c r="Q27" s="39">
        <v>0</v>
      </c>
      <c r="R27" s="39">
        <v>0</v>
      </c>
      <c r="S27" s="39">
        <v>0</v>
      </c>
      <c r="T27" s="39">
        <v>0</v>
      </c>
      <c r="U27" s="39">
        <v>0</v>
      </c>
      <c r="V27" s="39">
        <v>0</v>
      </c>
      <c r="W27" s="39">
        <v>0</v>
      </c>
      <c r="X27" s="39">
        <v>0</v>
      </c>
      <c r="Y27" s="39">
        <v>0</v>
      </c>
      <c r="Z27" s="39">
        <v>0</v>
      </c>
      <c r="AA27" s="39">
        <v>0</v>
      </c>
      <c r="AB27" s="39">
        <v>0</v>
      </c>
      <c r="AC27" s="39">
        <v>0</v>
      </c>
      <c r="AD27" s="39">
        <v>0</v>
      </c>
      <c r="AE27" s="39">
        <v>0</v>
      </c>
      <c r="AF27" s="39">
        <v>0</v>
      </c>
      <c r="AG27" s="39">
        <v>0</v>
      </c>
      <c r="AH27" s="39">
        <v>0</v>
      </c>
      <c r="AI27" s="39">
        <v>0</v>
      </c>
      <c r="AJ27" s="15"/>
      <c r="AK27" s="7"/>
    </row>
    <row r="28" spans="1:37" s="3" customFormat="1" ht="12" customHeight="1" x14ac:dyDescent="0.25">
      <c r="A28" s="77"/>
      <c r="B28" s="9" t="s">
        <v>8</v>
      </c>
      <c r="C28" s="14">
        <f>SUM(E28:AI28)</f>
        <v>0</v>
      </c>
      <c r="D28" s="9" t="s">
        <v>9</v>
      </c>
      <c r="E28" s="39">
        <v>0</v>
      </c>
      <c r="F28" s="39">
        <v>0</v>
      </c>
      <c r="G28" s="39">
        <v>0</v>
      </c>
      <c r="H28" s="39">
        <v>0</v>
      </c>
      <c r="I28" s="39">
        <v>0</v>
      </c>
      <c r="J28" s="39">
        <v>0</v>
      </c>
      <c r="K28" s="39">
        <v>0</v>
      </c>
      <c r="L28" s="39">
        <v>0</v>
      </c>
      <c r="M28" s="39">
        <v>0</v>
      </c>
      <c r="N28" s="39">
        <v>0</v>
      </c>
      <c r="O28" s="39">
        <v>0</v>
      </c>
      <c r="P28" s="39">
        <v>0</v>
      </c>
      <c r="Q28" s="39">
        <v>0</v>
      </c>
      <c r="R28" s="39">
        <v>0</v>
      </c>
      <c r="S28" s="39">
        <v>0</v>
      </c>
      <c r="T28" s="39">
        <v>0</v>
      </c>
      <c r="U28" s="39">
        <v>0</v>
      </c>
      <c r="V28" s="39">
        <v>0</v>
      </c>
      <c r="W28" s="39">
        <v>0</v>
      </c>
      <c r="X28" s="39">
        <v>0</v>
      </c>
      <c r="Y28" s="39">
        <v>0</v>
      </c>
      <c r="Z28" s="39">
        <v>0</v>
      </c>
      <c r="AA28" s="39">
        <v>0</v>
      </c>
      <c r="AB28" s="39">
        <v>0</v>
      </c>
      <c r="AC28" s="39">
        <v>0</v>
      </c>
      <c r="AD28" s="39">
        <v>0</v>
      </c>
      <c r="AE28" s="39">
        <v>0</v>
      </c>
      <c r="AF28" s="39">
        <v>0</v>
      </c>
      <c r="AG28" s="39">
        <v>0</v>
      </c>
      <c r="AH28" s="39">
        <v>0</v>
      </c>
      <c r="AI28" s="39">
        <v>0</v>
      </c>
      <c r="AJ28" s="15"/>
      <c r="AK28" s="7"/>
    </row>
    <row r="29" spans="1:37" s="3" customFormat="1" ht="12" customHeight="1" x14ac:dyDescent="0.25">
      <c r="A29" s="77" t="s">
        <v>11</v>
      </c>
      <c r="B29" s="11"/>
      <c r="C29" s="12"/>
      <c r="D29" s="9" t="s">
        <v>13</v>
      </c>
      <c r="E29" s="13">
        <v>12</v>
      </c>
      <c r="F29" s="13">
        <f t="shared" ref="F29:AI29" si="1">E29</f>
        <v>12</v>
      </c>
      <c r="G29" s="13">
        <f t="shared" si="1"/>
        <v>12</v>
      </c>
      <c r="H29" s="13">
        <f t="shared" si="1"/>
        <v>12</v>
      </c>
      <c r="I29" s="13">
        <f t="shared" si="1"/>
        <v>12</v>
      </c>
      <c r="J29" s="13">
        <f t="shared" si="1"/>
        <v>12</v>
      </c>
      <c r="K29" s="13">
        <f t="shared" si="1"/>
        <v>12</v>
      </c>
      <c r="L29" s="13">
        <f t="shared" si="1"/>
        <v>12</v>
      </c>
      <c r="M29" s="13">
        <f t="shared" si="1"/>
        <v>12</v>
      </c>
      <c r="N29" s="13">
        <f t="shared" si="1"/>
        <v>12</v>
      </c>
      <c r="O29" s="13">
        <f t="shared" si="1"/>
        <v>12</v>
      </c>
      <c r="P29" s="13">
        <f t="shared" si="1"/>
        <v>12</v>
      </c>
      <c r="Q29" s="13">
        <f t="shared" si="1"/>
        <v>12</v>
      </c>
      <c r="R29" s="13">
        <f t="shared" si="1"/>
        <v>12</v>
      </c>
      <c r="S29" s="13">
        <f t="shared" si="1"/>
        <v>12</v>
      </c>
      <c r="T29" s="13">
        <f t="shared" si="1"/>
        <v>12</v>
      </c>
      <c r="U29" s="13">
        <f t="shared" si="1"/>
        <v>12</v>
      </c>
      <c r="V29" s="13">
        <f t="shared" si="1"/>
        <v>12</v>
      </c>
      <c r="W29" s="13">
        <f t="shared" si="1"/>
        <v>12</v>
      </c>
      <c r="X29" s="13">
        <f t="shared" si="1"/>
        <v>12</v>
      </c>
      <c r="Y29" s="13">
        <f t="shared" si="1"/>
        <v>12</v>
      </c>
      <c r="Z29" s="13">
        <f t="shared" si="1"/>
        <v>12</v>
      </c>
      <c r="AA29" s="13">
        <f t="shared" si="1"/>
        <v>12</v>
      </c>
      <c r="AB29" s="13">
        <f t="shared" si="1"/>
        <v>12</v>
      </c>
      <c r="AC29" s="13">
        <f t="shared" si="1"/>
        <v>12</v>
      </c>
      <c r="AD29" s="13">
        <f t="shared" si="1"/>
        <v>12</v>
      </c>
      <c r="AE29" s="13">
        <f t="shared" si="1"/>
        <v>12</v>
      </c>
      <c r="AF29" s="13">
        <f t="shared" si="1"/>
        <v>12</v>
      </c>
      <c r="AG29" s="13">
        <f t="shared" si="1"/>
        <v>12</v>
      </c>
      <c r="AH29" s="13">
        <f t="shared" si="1"/>
        <v>12</v>
      </c>
      <c r="AI29" s="13">
        <f t="shared" si="1"/>
        <v>12</v>
      </c>
      <c r="AJ29" s="15"/>
      <c r="AK29" s="7"/>
    </row>
    <row r="30" spans="1:37" s="3" customFormat="1" ht="12" customHeight="1" x14ac:dyDescent="0.25">
      <c r="A30" s="77"/>
      <c r="B30" s="9" t="s">
        <v>3</v>
      </c>
      <c r="C30" s="14">
        <f>MAX(E30:AI30)</f>
        <v>0</v>
      </c>
      <c r="D30" s="9" t="s">
        <v>14</v>
      </c>
      <c r="E30" s="39">
        <v>0</v>
      </c>
      <c r="F30" s="39">
        <v>0</v>
      </c>
      <c r="G30" s="39">
        <v>0</v>
      </c>
      <c r="H30" s="39">
        <v>0</v>
      </c>
      <c r="I30" s="39">
        <v>0</v>
      </c>
      <c r="J30" s="39">
        <v>0</v>
      </c>
      <c r="K30" s="39">
        <v>0</v>
      </c>
      <c r="L30" s="39">
        <v>0</v>
      </c>
      <c r="M30" s="39">
        <v>0</v>
      </c>
      <c r="N30" s="39">
        <v>0</v>
      </c>
      <c r="O30" s="39">
        <v>0</v>
      </c>
      <c r="P30" s="39">
        <v>0</v>
      </c>
      <c r="Q30" s="39">
        <v>0</v>
      </c>
      <c r="R30" s="39">
        <v>0</v>
      </c>
      <c r="S30" s="39">
        <v>0</v>
      </c>
      <c r="T30" s="39">
        <v>0</v>
      </c>
      <c r="U30" s="39">
        <v>0</v>
      </c>
      <c r="V30" s="39">
        <v>0</v>
      </c>
      <c r="W30" s="39">
        <v>0</v>
      </c>
      <c r="X30" s="39">
        <v>0</v>
      </c>
      <c r="Y30" s="39">
        <v>0</v>
      </c>
      <c r="Z30" s="39">
        <v>0</v>
      </c>
      <c r="AA30" s="39">
        <v>0</v>
      </c>
      <c r="AB30" s="39">
        <v>0</v>
      </c>
      <c r="AC30" s="39">
        <v>0</v>
      </c>
      <c r="AD30" s="39">
        <v>0</v>
      </c>
      <c r="AE30" s="39">
        <v>0</v>
      </c>
      <c r="AF30" s="39">
        <v>0</v>
      </c>
      <c r="AG30" s="39">
        <v>0</v>
      </c>
      <c r="AH30" s="39">
        <v>0</v>
      </c>
      <c r="AI30" s="39">
        <v>0</v>
      </c>
      <c r="AJ30" s="15"/>
      <c r="AK30" s="7"/>
    </row>
    <row r="31" spans="1:37" s="3" customFormat="1" ht="12" customHeight="1" x14ac:dyDescent="0.25">
      <c r="A31" s="77"/>
      <c r="B31" s="9" t="s">
        <v>2</v>
      </c>
      <c r="C31" s="14">
        <f>COUNTIF(E31:AI31,"=N")</f>
        <v>0</v>
      </c>
      <c r="D31" s="9" t="s">
        <v>10</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5"/>
      <c r="AK31" s="7"/>
    </row>
    <row r="32" spans="1:37" s="3" customFormat="1" ht="12" customHeight="1" x14ac:dyDescent="0.25">
      <c r="A32" s="77"/>
      <c r="B32" s="9" t="s">
        <v>8</v>
      </c>
      <c r="C32" s="14">
        <f>COUNTIF(E32:AI32,"=y")</f>
        <v>0</v>
      </c>
      <c r="D32" s="9" t="s">
        <v>18</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5"/>
      <c r="AK32" s="7"/>
    </row>
    <row r="33" spans="2:35" s="3" customFormat="1" x14ac:dyDescent="0.25"/>
    <row r="34" spans="2:35" s="3" customFormat="1" x14ac:dyDescent="0.25">
      <c r="B34" s="3" t="s">
        <v>117</v>
      </c>
    </row>
    <row r="35" spans="2:35" ht="12.5" x14ac:dyDescent="0.25">
      <c r="B35" s="18" t="s">
        <v>20</v>
      </c>
      <c r="C35" s="80" t="s">
        <v>120</v>
      </c>
      <c r="D35" s="80"/>
      <c r="E35" s="80"/>
      <c r="F35" s="80"/>
      <c r="G35" s="80"/>
      <c r="H35" s="80"/>
      <c r="I35" s="80"/>
      <c r="J35" s="80"/>
      <c r="K35" s="80"/>
      <c r="L35" s="80"/>
      <c r="M35" s="80"/>
      <c r="N35" s="18"/>
      <c r="O35" s="52" t="s">
        <v>21</v>
      </c>
      <c r="P35" s="52"/>
      <c r="Q35" s="81">
        <v>45108</v>
      </c>
      <c r="R35" s="82"/>
      <c r="S35" s="82"/>
    </row>
    <row r="36" spans="2:35" ht="12.5" x14ac:dyDescent="0.25">
      <c r="B36" s="52" t="s">
        <v>106</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row>
  </sheetData>
  <mergeCells count="19">
    <mergeCell ref="B36:AI36"/>
    <mergeCell ref="AJ22:AK22"/>
    <mergeCell ref="A23:A28"/>
    <mergeCell ref="A29:A32"/>
    <mergeCell ref="C35:M35"/>
    <mergeCell ref="O35:P35"/>
    <mergeCell ref="Q35:S35"/>
    <mergeCell ref="B22:C22"/>
    <mergeCell ref="C5:D5"/>
    <mergeCell ref="F5:K5"/>
    <mergeCell ref="L5:W5"/>
    <mergeCell ref="F7:K7"/>
    <mergeCell ref="L7:V7"/>
    <mergeCell ref="A1:AI1"/>
    <mergeCell ref="C3:D3"/>
    <mergeCell ref="F3:K3"/>
    <mergeCell ref="L3:W3"/>
    <mergeCell ref="X3:AC3"/>
    <mergeCell ref="AD3:AH3"/>
  </mergeCells>
  <pageMargins left="0.75" right="0.75" top="1" bottom="1" header="0.5" footer="0.5"/>
  <pageSetup paperSize="9" scale="88"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15BDC-765D-4439-B2FB-599F52328D8E}">
  <sheetPr>
    <pageSetUpPr fitToPage="1"/>
  </sheetPr>
  <dimension ref="A1:AO36"/>
  <sheetViews>
    <sheetView view="pageBreakPreview" topLeftCell="A14" zoomScaleNormal="115" zoomScaleSheetLayoutView="100" workbookViewId="0">
      <selection activeCell="Q35" sqref="Q35:S35"/>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37</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39</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113</v>
      </c>
      <c r="M5" s="69"/>
      <c r="N5" s="69"/>
      <c r="O5" s="69"/>
      <c r="P5" s="54"/>
      <c r="Q5" s="54"/>
      <c r="R5" s="54"/>
      <c r="S5" s="54"/>
      <c r="T5" s="54"/>
      <c r="U5" s="54"/>
      <c r="V5" s="54"/>
      <c r="W5" s="54"/>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45017</v>
      </c>
      <c r="E7" s="18"/>
      <c r="F7" s="52" t="s">
        <v>25</v>
      </c>
      <c r="G7" s="52"/>
      <c r="H7" s="52"/>
      <c r="I7" s="52"/>
      <c r="J7" s="52"/>
      <c r="K7" s="52"/>
      <c r="L7" s="72" t="s">
        <v>112</v>
      </c>
      <c r="M7" s="72"/>
      <c r="N7" s="72"/>
      <c r="O7" s="72"/>
      <c r="P7" s="54"/>
      <c r="Q7" s="54"/>
      <c r="R7" s="54"/>
      <c r="S7" s="54"/>
      <c r="T7" s="54"/>
      <c r="U7" s="54"/>
      <c r="V7" s="54"/>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1.5" x14ac:dyDescent="0.25">
      <c r="A23" s="77" t="s">
        <v>62</v>
      </c>
      <c r="B23" s="11"/>
      <c r="C23" s="12"/>
      <c r="D23" s="9" t="s">
        <v>12</v>
      </c>
      <c r="E23" s="13">
        <v>150</v>
      </c>
      <c r="F23" s="13">
        <f t="shared" ref="F23:AI23" si="0">E23</f>
        <v>150</v>
      </c>
      <c r="G23" s="13">
        <f t="shared" si="0"/>
        <v>150</v>
      </c>
      <c r="H23" s="13">
        <f t="shared" si="0"/>
        <v>150</v>
      </c>
      <c r="I23" s="13">
        <f t="shared" si="0"/>
        <v>150</v>
      </c>
      <c r="J23" s="13">
        <f t="shared" si="0"/>
        <v>150</v>
      </c>
      <c r="K23" s="13">
        <f t="shared" si="0"/>
        <v>150</v>
      </c>
      <c r="L23" s="13">
        <f t="shared" si="0"/>
        <v>150</v>
      </c>
      <c r="M23" s="13">
        <f t="shared" si="0"/>
        <v>150</v>
      </c>
      <c r="N23" s="13">
        <f t="shared" si="0"/>
        <v>150</v>
      </c>
      <c r="O23" s="13">
        <f t="shared" si="0"/>
        <v>150</v>
      </c>
      <c r="P23" s="13">
        <f t="shared" si="0"/>
        <v>150</v>
      </c>
      <c r="Q23" s="13">
        <f t="shared" si="0"/>
        <v>150</v>
      </c>
      <c r="R23" s="13">
        <f t="shared" si="0"/>
        <v>150</v>
      </c>
      <c r="S23" s="13">
        <f t="shared" si="0"/>
        <v>150</v>
      </c>
      <c r="T23" s="13">
        <f t="shared" si="0"/>
        <v>150</v>
      </c>
      <c r="U23" s="13">
        <f t="shared" si="0"/>
        <v>150</v>
      </c>
      <c r="V23" s="13">
        <f t="shared" si="0"/>
        <v>150</v>
      </c>
      <c r="W23" s="13">
        <f t="shared" si="0"/>
        <v>150</v>
      </c>
      <c r="X23" s="13">
        <f t="shared" si="0"/>
        <v>150</v>
      </c>
      <c r="Y23" s="13">
        <f t="shared" si="0"/>
        <v>150</v>
      </c>
      <c r="Z23" s="13">
        <f t="shared" si="0"/>
        <v>150</v>
      </c>
      <c r="AA23" s="13">
        <f t="shared" si="0"/>
        <v>150</v>
      </c>
      <c r="AB23" s="13">
        <f t="shared" si="0"/>
        <v>150</v>
      </c>
      <c r="AC23" s="13">
        <f t="shared" si="0"/>
        <v>150</v>
      </c>
      <c r="AD23" s="13">
        <f t="shared" si="0"/>
        <v>150</v>
      </c>
      <c r="AE23" s="13">
        <f t="shared" si="0"/>
        <v>150</v>
      </c>
      <c r="AF23" s="13">
        <f t="shared" si="0"/>
        <v>150</v>
      </c>
      <c r="AG23" s="13">
        <f t="shared" si="0"/>
        <v>150</v>
      </c>
      <c r="AH23" s="13">
        <f t="shared" si="0"/>
        <v>150</v>
      </c>
      <c r="AI23" s="13">
        <f t="shared" si="0"/>
        <v>150</v>
      </c>
      <c r="AJ23" s="15"/>
      <c r="AK23" s="7"/>
    </row>
    <row r="24" spans="1:37" s="3" customFormat="1" ht="12" customHeight="1" x14ac:dyDescent="0.25">
      <c r="A24" s="77"/>
      <c r="B24" s="9" t="s">
        <v>3</v>
      </c>
      <c r="C24" s="14">
        <f>MAX(E24:AI24)</f>
        <v>0</v>
      </c>
      <c r="D24" s="9" t="s">
        <v>17</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15"/>
      <c r="AK24" s="7"/>
    </row>
    <row r="25" spans="1:37" s="3" customFormat="1" ht="12" customHeight="1" x14ac:dyDescent="0.25">
      <c r="A25" s="77"/>
      <c r="B25" s="9" t="s">
        <v>5</v>
      </c>
      <c r="C25" s="14">
        <f>AVERAGE(E25:AI25)</f>
        <v>0</v>
      </c>
      <c r="D25" s="9" t="s">
        <v>15</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15"/>
      <c r="AK25" s="7"/>
    </row>
    <row r="26" spans="1:37" s="3" customFormat="1" ht="12" customHeight="1" x14ac:dyDescent="0.25">
      <c r="A26" s="77"/>
      <c r="B26" s="9" t="s">
        <v>4</v>
      </c>
      <c r="C26" s="14">
        <f>MIN(E26:AI26)</f>
        <v>0</v>
      </c>
      <c r="D26" s="9" t="s">
        <v>16</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39">
        <v>0</v>
      </c>
      <c r="AI26" s="39">
        <v>0</v>
      </c>
      <c r="AJ26" s="15"/>
      <c r="AK26" s="7"/>
    </row>
    <row r="27" spans="1:37" s="3" customFormat="1" ht="12" customHeight="1" x14ac:dyDescent="0.25">
      <c r="A27" s="77"/>
      <c r="B27" s="9" t="s">
        <v>7</v>
      </c>
      <c r="C27" s="14">
        <f>SUM(E27:AI27)</f>
        <v>0</v>
      </c>
      <c r="D27" s="9" t="s">
        <v>6</v>
      </c>
      <c r="E27" s="39">
        <v>0</v>
      </c>
      <c r="F27" s="39">
        <v>0</v>
      </c>
      <c r="G27" s="39">
        <v>0</v>
      </c>
      <c r="H27" s="39">
        <v>0</v>
      </c>
      <c r="I27" s="39">
        <v>0</v>
      </c>
      <c r="J27" s="39">
        <v>0</v>
      </c>
      <c r="K27" s="39">
        <v>0</v>
      </c>
      <c r="L27" s="39">
        <v>0</v>
      </c>
      <c r="M27" s="39">
        <v>0</v>
      </c>
      <c r="N27" s="39">
        <v>0</v>
      </c>
      <c r="O27" s="39">
        <v>0</v>
      </c>
      <c r="P27" s="39">
        <v>0</v>
      </c>
      <c r="Q27" s="39">
        <v>0</v>
      </c>
      <c r="R27" s="39">
        <v>0</v>
      </c>
      <c r="S27" s="39">
        <v>0</v>
      </c>
      <c r="T27" s="39">
        <v>0</v>
      </c>
      <c r="U27" s="39">
        <v>0</v>
      </c>
      <c r="V27" s="39">
        <v>0</v>
      </c>
      <c r="W27" s="39">
        <v>0</v>
      </c>
      <c r="X27" s="39">
        <v>0</v>
      </c>
      <c r="Y27" s="39">
        <v>0</v>
      </c>
      <c r="Z27" s="39">
        <v>0</v>
      </c>
      <c r="AA27" s="39">
        <v>0</v>
      </c>
      <c r="AB27" s="39">
        <v>0</v>
      </c>
      <c r="AC27" s="39">
        <v>0</v>
      </c>
      <c r="AD27" s="39">
        <v>0</v>
      </c>
      <c r="AE27" s="39">
        <v>0</v>
      </c>
      <c r="AF27" s="39">
        <v>0</v>
      </c>
      <c r="AG27" s="39">
        <v>0</v>
      </c>
      <c r="AH27" s="39">
        <v>0</v>
      </c>
      <c r="AI27" s="39">
        <v>0</v>
      </c>
      <c r="AJ27" s="15"/>
      <c r="AK27" s="7"/>
    </row>
    <row r="28" spans="1:37" s="3" customFormat="1" ht="12" customHeight="1" x14ac:dyDescent="0.25">
      <c r="A28" s="77"/>
      <c r="B28" s="9" t="s">
        <v>8</v>
      </c>
      <c r="C28" s="14">
        <f>SUM(E28:AI28)</f>
        <v>0</v>
      </c>
      <c r="D28" s="9" t="s">
        <v>9</v>
      </c>
      <c r="E28" s="39">
        <v>0</v>
      </c>
      <c r="F28" s="39">
        <v>0</v>
      </c>
      <c r="G28" s="39">
        <v>0</v>
      </c>
      <c r="H28" s="39">
        <v>0</v>
      </c>
      <c r="I28" s="39">
        <v>0</v>
      </c>
      <c r="J28" s="39">
        <v>0</v>
      </c>
      <c r="K28" s="39">
        <v>0</v>
      </c>
      <c r="L28" s="39">
        <v>0</v>
      </c>
      <c r="M28" s="39">
        <v>0</v>
      </c>
      <c r="N28" s="39">
        <v>0</v>
      </c>
      <c r="O28" s="39">
        <v>0</v>
      </c>
      <c r="P28" s="39">
        <v>0</v>
      </c>
      <c r="Q28" s="39">
        <v>0</v>
      </c>
      <c r="R28" s="39">
        <v>0</v>
      </c>
      <c r="S28" s="39">
        <v>0</v>
      </c>
      <c r="T28" s="39">
        <v>0</v>
      </c>
      <c r="U28" s="39">
        <v>0</v>
      </c>
      <c r="V28" s="39">
        <v>0</v>
      </c>
      <c r="W28" s="39">
        <v>0</v>
      </c>
      <c r="X28" s="39">
        <v>0</v>
      </c>
      <c r="Y28" s="39">
        <v>0</v>
      </c>
      <c r="Z28" s="39">
        <v>0</v>
      </c>
      <c r="AA28" s="39">
        <v>0</v>
      </c>
      <c r="AB28" s="39">
        <v>0</v>
      </c>
      <c r="AC28" s="39">
        <v>0</v>
      </c>
      <c r="AD28" s="39">
        <v>0</v>
      </c>
      <c r="AE28" s="39">
        <v>0</v>
      </c>
      <c r="AF28" s="39">
        <v>0</v>
      </c>
      <c r="AG28" s="39">
        <v>0</v>
      </c>
      <c r="AH28" s="39">
        <v>0</v>
      </c>
      <c r="AI28" s="39">
        <v>0</v>
      </c>
      <c r="AJ28" s="15"/>
      <c r="AK28" s="7"/>
    </row>
    <row r="29" spans="1:37" s="3" customFormat="1" ht="12" customHeight="1" x14ac:dyDescent="0.25">
      <c r="A29" s="77" t="s">
        <v>11</v>
      </c>
      <c r="B29" s="11"/>
      <c r="C29" s="12"/>
      <c r="D29" s="9" t="s">
        <v>13</v>
      </c>
      <c r="E29" s="13">
        <v>75</v>
      </c>
      <c r="F29" s="13">
        <f t="shared" ref="F29:AI29" si="1">E29</f>
        <v>75</v>
      </c>
      <c r="G29" s="13">
        <f t="shared" si="1"/>
        <v>75</v>
      </c>
      <c r="H29" s="13">
        <f t="shared" si="1"/>
        <v>75</v>
      </c>
      <c r="I29" s="13">
        <f t="shared" si="1"/>
        <v>75</v>
      </c>
      <c r="J29" s="13">
        <f t="shared" si="1"/>
        <v>75</v>
      </c>
      <c r="K29" s="13">
        <f t="shared" si="1"/>
        <v>75</v>
      </c>
      <c r="L29" s="13">
        <f t="shared" si="1"/>
        <v>75</v>
      </c>
      <c r="M29" s="13">
        <f t="shared" si="1"/>
        <v>75</v>
      </c>
      <c r="N29" s="13">
        <f t="shared" si="1"/>
        <v>75</v>
      </c>
      <c r="O29" s="13">
        <f t="shared" si="1"/>
        <v>75</v>
      </c>
      <c r="P29" s="13">
        <f t="shared" si="1"/>
        <v>75</v>
      </c>
      <c r="Q29" s="13">
        <f t="shared" si="1"/>
        <v>75</v>
      </c>
      <c r="R29" s="13">
        <f t="shared" si="1"/>
        <v>75</v>
      </c>
      <c r="S29" s="13">
        <f t="shared" si="1"/>
        <v>75</v>
      </c>
      <c r="T29" s="13">
        <f t="shared" si="1"/>
        <v>75</v>
      </c>
      <c r="U29" s="13">
        <f t="shared" si="1"/>
        <v>75</v>
      </c>
      <c r="V29" s="13">
        <f t="shared" si="1"/>
        <v>75</v>
      </c>
      <c r="W29" s="13">
        <f t="shared" si="1"/>
        <v>75</v>
      </c>
      <c r="X29" s="13">
        <f t="shared" si="1"/>
        <v>75</v>
      </c>
      <c r="Y29" s="13">
        <f t="shared" si="1"/>
        <v>75</v>
      </c>
      <c r="Z29" s="13">
        <f t="shared" si="1"/>
        <v>75</v>
      </c>
      <c r="AA29" s="13">
        <f t="shared" si="1"/>
        <v>75</v>
      </c>
      <c r="AB29" s="13">
        <f t="shared" si="1"/>
        <v>75</v>
      </c>
      <c r="AC29" s="13">
        <f t="shared" si="1"/>
        <v>75</v>
      </c>
      <c r="AD29" s="13">
        <f t="shared" si="1"/>
        <v>75</v>
      </c>
      <c r="AE29" s="13">
        <f t="shared" si="1"/>
        <v>75</v>
      </c>
      <c r="AF29" s="13">
        <f t="shared" si="1"/>
        <v>75</v>
      </c>
      <c r="AG29" s="13">
        <f t="shared" si="1"/>
        <v>75</v>
      </c>
      <c r="AH29" s="13">
        <f t="shared" si="1"/>
        <v>75</v>
      </c>
      <c r="AI29" s="13">
        <f t="shared" si="1"/>
        <v>75</v>
      </c>
      <c r="AJ29" s="15"/>
      <c r="AK29" s="7"/>
    </row>
    <row r="30" spans="1:37" s="3" customFormat="1" ht="12" customHeight="1" x14ac:dyDescent="0.25">
      <c r="A30" s="77"/>
      <c r="B30" s="9" t="s">
        <v>3</v>
      </c>
      <c r="C30" s="14">
        <f>MAX(E30:AI30)</f>
        <v>0</v>
      </c>
      <c r="D30" s="9" t="s">
        <v>14</v>
      </c>
      <c r="E30" s="39">
        <v>0</v>
      </c>
      <c r="F30" s="39">
        <v>0</v>
      </c>
      <c r="G30" s="39">
        <v>0</v>
      </c>
      <c r="H30" s="39">
        <v>0</v>
      </c>
      <c r="I30" s="39">
        <v>0</v>
      </c>
      <c r="J30" s="39">
        <v>0</v>
      </c>
      <c r="K30" s="39">
        <v>0</v>
      </c>
      <c r="L30" s="39">
        <v>0</v>
      </c>
      <c r="M30" s="39">
        <v>0</v>
      </c>
      <c r="N30" s="39">
        <v>0</v>
      </c>
      <c r="O30" s="39">
        <v>0</v>
      </c>
      <c r="P30" s="39">
        <v>0</v>
      </c>
      <c r="Q30" s="39">
        <v>0</v>
      </c>
      <c r="R30" s="39">
        <v>0</v>
      </c>
      <c r="S30" s="39">
        <v>0</v>
      </c>
      <c r="T30" s="39">
        <v>0</v>
      </c>
      <c r="U30" s="39">
        <v>0</v>
      </c>
      <c r="V30" s="39">
        <v>0</v>
      </c>
      <c r="W30" s="39">
        <v>0</v>
      </c>
      <c r="X30" s="39">
        <v>0</v>
      </c>
      <c r="Y30" s="39">
        <v>0</v>
      </c>
      <c r="Z30" s="39">
        <v>0</v>
      </c>
      <c r="AA30" s="39">
        <v>0</v>
      </c>
      <c r="AB30" s="39">
        <v>0</v>
      </c>
      <c r="AC30" s="39">
        <v>0</v>
      </c>
      <c r="AD30" s="39">
        <v>0</v>
      </c>
      <c r="AE30" s="39">
        <v>0</v>
      </c>
      <c r="AF30" s="39">
        <v>0</v>
      </c>
      <c r="AG30" s="39">
        <v>0</v>
      </c>
      <c r="AH30" s="39">
        <v>0</v>
      </c>
      <c r="AI30" s="39">
        <v>0</v>
      </c>
      <c r="AJ30" s="15"/>
      <c r="AK30" s="7"/>
    </row>
    <row r="31" spans="1:37" s="3" customFormat="1" ht="12" customHeight="1" x14ac:dyDescent="0.25">
      <c r="A31" s="77"/>
      <c r="B31" s="9" t="s">
        <v>2</v>
      </c>
      <c r="C31" s="14">
        <f>COUNTIF(E31:AI31,"=N")</f>
        <v>0</v>
      </c>
      <c r="D31" s="9" t="s">
        <v>10</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5"/>
      <c r="AK31" s="7"/>
    </row>
    <row r="32" spans="1:37" s="3" customFormat="1" ht="12" customHeight="1" x14ac:dyDescent="0.25">
      <c r="A32" s="77"/>
      <c r="B32" s="9" t="s">
        <v>8</v>
      </c>
      <c r="C32" s="14">
        <f>COUNTIF(E32:AI32,"=y")</f>
        <v>0</v>
      </c>
      <c r="D32" s="9" t="s">
        <v>18</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5"/>
      <c r="AK32" s="7"/>
    </row>
    <row r="33" spans="2:35" s="3" customFormat="1" x14ac:dyDescent="0.25"/>
    <row r="34" spans="2:35" s="3" customFormat="1" x14ac:dyDescent="0.25">
      <c r="B34" s="3" t="s">
        <v>115</v>
      </c>
    </row>
    <row r="35" spans="2:35" ht="12.5" x14ac:dyDescent="0.25">
      <c r="B35" s="18" t="s">
        <v>20</v>
      </c>
      <c r="C35" s="80" t="s">
        <v>120</v>
      </c>
      <c r="D35" s="80"/>
      <c r="E35" s="80"/>
      <c r="F35" s="80"/>
      <c r="G35" s="80"/>
      <c r="H35" s="80"/>
      <c r="I35" s="80"/>
      <c r="J35" s="80"/>
      <c r="K35" s="80"/>
      <c r="L35" s="80"/>
      <c r="M35" s="80"/>
      <c r="N35" s="18"/>
      <c r="O35" s="52" t="s">
        <v>21</v>
      </c>
      <c r="P35" s="52"/>
      <c r="Q35" s="81">
        <v>45108</v>
      </c>
      <c r="R35" s="82"/>
      <c r="S35" s="82"/>
    </row>
    <row r="36" spans="2:35" ht="12.5" x14ac:dyDescent="0.25">
      <c r="B36" s="52" t="s">
        <v>106</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row>
  </sheetData>
  <mergeCells count="19">
    <mergeCell ref="AJ22:AK22"/>
    <mergeCell ref="A23:A28"/>
    <mergeCell ref="A29:A32"/>
    <mergeCell ref="O35:P35"/>
    <mergeCell ref="Q35:S35"/>
    <mergeCell ref="B36:AI36"/>
    <mergeCell ref="C5:D5"/>
    <mergeCell ref="F5:K5"/>
    <mergeCell ref="L5:W5"/>
    <mergeCell ref="F7:K7"/>
    <mergeCell ref="L7:V7"/>
    <mergeCell ref="B22:C22"/>
    <mergeCell ref="C35:M35"/>
    <mergeCell ref="A1:AI1"/>
    <mergeCell ref="C3:D3"/>
    <mergeCell ref="F3:K3"/>
    <mergeCell ref="L3:W3"/>
    <mergeCell ref="X3:AC3"/>
    <mergeCell ref="AD3:AH3"/>
  </mergeCells>
  <pageMargins left="0.75" right="0.75" top="1" bottom="1" header="0.5" footer="0.5"/>
  <pageSetup paperSize="9" scale="88"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1A4E32-3C68-4BA1-A050-380FD5BC19DA}">
  <sheetPr>
    <pageSetUpPr fitToPage="1"/>
  </sheetPr>
  <dimension ref="A1:AO36"/>
  <sheetViews>
    <sheetView view="pageBreakPreview" topLeftCell="A12" zoomScaleNormal="115" zoomScaleSheetLayoutView="100" workbookViewId="0">
      <selection activeCell="Q35" sqref="Q35:S35"/>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37</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39</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113</v>
      </c>
      <c r="M5" s="69"/>
      <c r="N5" s="69"/>
      <c r="O5" s="69"/>
      <c r="P5" s="54"/>
      <c r="Q5" s="54"/>
      <c r="R5" s="54"/>
      <c r="S5" s="54"/>
      <c r="T5" s="54"/>
      <c r="U5" s="54"/>
      <c r="V5" s="54"/>
      <c r="W5" s="54"/>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45047</v>
      </c>
      <c r="E7" s="18"/>
      <c r="F7" s="52" t="s">
        <v>25</v>
      </c>
      <c r="G7" s="52"/>
      <c r="H7" s="52"/>
      <c r="I7" s="52"/>
      <c r="J7" s="52"/>
      <c r="K7" s="52"/>
      <c r="L7" s="72" t="s">
        <v>112</v>
      </c>
      <c r="M7" s="72"/>
      <c r="N7" s="72"/>
      <c r="O7" s="72"/>
      <c r="P7" s="54"/>
      <c r="Q7" s="54"/>
      <c r="R7" s="54"/>
      <c r="S7" s="54"/>
      <c r="T7" s="54"/>
      <c r="U7" s="54"/>
      <c r="V7" s="54"/>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1.5" x14ac:dyDescent="0.25">
      <c r="A23" s="77" t="s">
        <v>62</v>
      </c>
      <c r="B23" s="11"/>
      <c r="C23" s="12"/>
      <c r="D23" s="9" t="s">
        <v>12</v>
      </c>
      <c r="E23" s="13">
        <v>150</v>
      </c>
      <c r="F23" s="13">
        <f t="shared" ref="F23:AI23" si="0">E23</f>
        <v>150</v>
      </c>
      <c r="G23" s="13">
        <f t="shared" si="0"/>
        <v>150</v>
      </c>
      <c r="H23" s="13">
        <f t="shared" si="0"/>
        <v>150</v>
      </c>
      <c r="I23" s="13">
        <f t="shared" si="0"/>
        <v>150</v>
      </c>
      <c r="J23" s="13">
        <f t="shared" si="0"/>
        <v>150</v>
      </c>
      <c r="K23" s="13">
        <f t="shared" si="0"/>
        <v>150</v>
      </c>
      <c r="L23" s="13">
        <f t="shared" si="0"/>
        <v>150</v>
      </c>
      <c r="M23" s="13">
        <f t="shared" si="0"/>
        <v>150</v>
      </c>
      <c r="N23" s="13">
        <f t="shared" si="0"/>
        <v>150</v>
      </c>
      <c r="O23" s="13">
        <f t="shared" si="0"/>
        <v>150</v>
      </c>
      <c r="P23" s="13">
        <f t="shared" si="0"/>
        <v>150</v>
      </c>
      <c r="Q23" s="13">
        <f t="shared" si="0"/>
        <v>150</v>
      </c>
      <c r="R23" s="13">
        <f t="shared" si="0"/>
        <v>150</v>
      </c>
      <c r="S23" s="13">
        <f t="shared" si="0"/>
        <v>150</v>
      </c>
      <c r="T23" s="13">
        <f t="shared" si="0"/>
        <v>150</v>
      </c>
      <c r="U23" s="13">
        <f t="shared" si="0"/>
        <v>150</v>
      </c>
      <c r="V23" s="13">
        <f t="shared" si="0"/>
        <v>150</v>
      </c>
      <c r="W23" s="13">
        <f t="shared" si="0"/>
        <v>150</v>
      </c>
      <c r="X23" s="13">
        <f t="shared" si="0"/>
        <v>150</v>
      </c>
      <c r="Y23" s="13">
        <f t="shared" si="0"/>
        <v>150</v>
      </c>
      <c r="Z23" s="13">
        <f t="shared" si="0"/>
        <v>150</v>
      </c>
      <c r="AA23" s="13">
        <f t="shared" si="0"/>
        <v>150</v>
      </c>
      <c r="AB23" s="13">
        <f t="shared" si="0"/>
        <v>150</v>
      </c>
      <c r="AC23" s="13">
        <f t="shared" si="0"/>
        <v>150</v>
      </c>
      <c r="AD23" s="13">
        <f t="shared" si="0"/>
        <v>150</v>
      </c>
      <c r="AE23" s="13">
        <f t="shared" si="0"/>
        <v>150</v>
      </c>
      <c r="AF23" s="13">
        <f t="shared" si="0"/>
        <v>150</v>
      </c>
      <c r="AG23" s="13">
        <f t="shared" si="0"/>
        <v>150</v>
      </c>
      <c r="AH23" s="13">
        <f t="shared" si="0"/>
        <v>150</v>
      </c>
      <c r="AI23" s="13">
        <f t="shared" si="0"/>
        <v>150</v>
      </c>
      <c r="AJ23" s="15"/>
      <c r="AK23" s="7"/>
    </row>
    <row r="24" spans="1:37" s="3" customFormat="1" ht="12" customHeight="1" x14ac:dyDescent="0.25">
      <c r="A24" s="77"/>
      <c r="B24" s="9" t="s">
        <v>3</v>
      </c>
      <c r="C24" s="14">
        <f>MAX(E24:AI24)</f>
        <v>0</v>
      </c>
      <c r="D24" s="9" t="s">
        <v>17</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15"/>
      <c r="AK24" s="7"/>
    </row>
    <row r="25" spans="1:37" s="3" customFormat="1" ht="12" customHeight="1" x14ac:dyDescent="0.25">
      <c r="A25" s="77"/>
      <c r="B25" s="9" t="s">
        <v>5</v>
      </c>
      <c r="C25" s="14">
        <f>AVERAGE(E25:AI25)</f>
        <v>0</v>
      </c>
      <c r="D25" s="9" t="s">
        <v>15</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15"/>
      <c r="AK25" s="7"/>
    </row>
    <row r="26" spans="1:37" s="3" customFormat="1" ht="12" customHeight="1" x14ac:dyDescent="0.25">
      <c r="A26" s="77"/>
      <c r="B26" s="9" t="s">
        <v>4</v>
      </c>
      <c r="C26" s="14">
        <f>MIN(E26:AI26)</f>
        <v>0</v>
      </c>
      <c r="D26" s="9" t="s">
        <v>16</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39">
        <v>0</v>
      </c>
      <c r="AI26" s="39">
        <v>0</v>
      </c>
      <c r="AJ26" s="15"/>
      <c r="AK26" s="7"/>
    </row>
    <row r="27" spans="1:37" s="3" customFormat="1" ht="12" customHeight="1" x14ac:dyDescent="0.25">
      <c r="A27" s="77"/>
      <c r="B27" s="9" t="s">
        <v>7</v>
      </c>
      <c r="C27" s="14">
        <f>SUM(E27:AI27)</f>
        <v>0</v>
      </c>
      <c r="D27" s="9" t="s">
        <v>6</v>
      </c>
      <c r="E27" s="39">
        <v>0</v>
      </c>
      <c r="F27" s="39">
        <v>0</v>
      </c>
      <c r="G27" s="39">
        <v>0</v>
      </c>
      <c r="H27" s="39">
        <v>0</v>
      </c>
      <c r="I27" s="39">
        <v>0</v>
      </c>
      <c r="J27" s="39">
        <v>0</v>
      </c>
      <c r="K27" s="39">
        <v>0</v>
      </c>
      <c r="L27" s="39">
        <v>0</v>
      </c>
      <c r="M27" s="39">
        <v>0</v>
      </c>
      <c r="N27" s="39">
        <v>0</v>
      </c>
      <c r="O27" s="39">
        <v>0</v>
      </c>
      <c r="P27" s="39">
        <v>0</v>
      </c>
      <c r="Q27" s="39">
        <v>0</v>
      </c>
      <c r="R27" s="39">
        <v>0</v>
      </c>
      <c r="S27" s="39">
        <v>0</v>
      </c>
      <c r="T27" s="39">
        <v>0</v>
      </c>
      <c r="U27" s="39">
        <v>0</v>
      </c>
      <c r="V27" s="39">
        <v>0</v>
      </c>
      <c r="W27" s="39">
        <v>0</v>
      </c>
      <c r="X27" s="39">
        <v>0</v>
      </c>
      <c r="Y27" s="39">
        <v>0</v>
      </c>
      <c r="Z27" s="39">
        <v>0</v>
      </c>
      <c r="AA27" s="39">
        <v>0</v>
      </c>
      <c r="AB27" s="39">
        <v>0</v>
      </c>
      <c r="AC27" s="39">
        <v>0</v>
      </c>
      <c r="AD27" s="39">
        <v>0</v>
      </c>
      <c r="AE27" s="39">
        <v>0</v>
      </c>
      <c r="AF27" s="39">
        <v>0</v>
      </c>
      <c r="AG27" s="39">
        <v>0</v>
      </c>
      <c r="AH27" s="39">
        <v>0</v>
      </c>
      <c r="AI27" s="39">
        <v>0</v>
      </c>
      <c r="AJ27" s="15"/>
      <c r="AK27" s="7"/>
    </row>
    <row r="28" spans="1:37" s="3" customFormat="1" ht="12" customHeight="1" x14ac:dyDescent="0.25">
      <c r="A28" s="77"/>
      <c r="B28" s="9" t="s">
        <v>8</v>
      </c>
      <c r="C28" s="14">
        <f>SUM(E28:AI28)</f>
        <v>0</v>
      </c>
      <c r="D28" s="9" t="s">
        <v>9</v>
      </c>
      <c r="E28" s="39">
        <v>0</v>
      </c>
      <c r="F28" s="39">
        <v>0</v>
      </c>
      <c r="G28" s="39">
        <v>0</v>
      </c>
      <c r="H28" s="39">
        <v>0</v>
      </c>
      <c r="I28" s="39">
        <v>0</v>
      </c>
      <c r="J28" s="39">
        <v>0</v>
      </c>
      <c r="K28" s="39">
        <v>0</v>
      </c>
      <c r="L28" s="39">
        <v>0</v>
      </c>
      <c r="M28" s="39">
        <v>0</v>
      </c>
      <c r="N28" s="39">
        <v>0</v>
      </c>
      <c r="O28" s="39">
        <v>0</v>
      </c>
      <c r="P28" s="39">
        <v>0</v>
      </c>
      <c r="Q28" s="39">
        <v>0</v>
      </c>
      <c r="R28" s="39">
        <v>0</v>
      </c>
      <c r="S28" s="39">
        <v>0</v>
      </c>
      <c r="T28" s="39">
        <v>0</v>
      </c>
      <c r="U28" s="39">
        <v>0</v>
      </c>
      <c r="V28" s="39">
        <v>0</v>
      </c>
      <c r="W28" s="39">
        <v>0</v>
      </c>
      <c r="X28" s="39">
        <v>0</v>
      </c>
      <c r="Y28" s="39">
        <v>0</v>
      </c>
      <c r="Z28" s="39">
        <v>0</v>
      </c>
      <c r="AA28" s="39">
        <v>0</v>
      </c>
      <c r="AB28" s="39">
        <v>0</v>
      </c>
      <c r="AC28" s="39">
        <v>0</v>
      </c>
      <c r="AD28" s="39">
        <v>0</v>
      </c>
      <c r="AE28" s="39">
        <v>0</v>
      </c>
      <c r="AF28" s="39">
        <v>0</v>
      </c>
      <c r="AG28" s="39">
        <v>0</v>
      </c>
      <c r="AH28" s="39">
        <v>0</v>
      </c>
      <c r="AI28" s="39">
        <v>0</v>
      </c>
      <c r="AJ28" s="15"/>
      <c r="AK28" s="7"/>
    </row>
    <row r="29" spans="1:37" s="3" customFormat="1" ht="12" customHeight="1" x14ac:dyDescent="0.25">
      <c r="A29" s="77" t="s">
        <v>11</v>
      </c>
      <c r="B29" s="11"/>
      <c r="C29" s="12"/>
      <c r="D29" s="9" t="s">
        <v>13</v>
      </c>
      <c r="E29" s="13">
        <v>75</v>
      </c>
      <c r="F29" s="13">
        <f t="shared" ref="F29:AI29" si="1">E29</f>
        <v>75</v>
      </c>
      <c r="G29" s="13">
        <f t="shared" si="1"/>
        <v>75</v>
      </c>
      <c r="H29" s="13">
        <f t="shared" si="1"/>
        <v>75</v>
      </c>
      <c r="I29" s="13">
        <f t="shared" si="1"/>
        <v>75</v>
      </c>
      <c r="J29" s="13">
        <f t="shared" si="1"/>
        <v>75</v>
      </c>
      <c r="K29" s="13">
        <f t="shared" si="1"/>
        <v>75</v>
      </c>
      <c r="L29" s="13">
        <f t="shared" si="1"/>
        <v>75</v>
      </c>
      <c r="M29" s="13">
        <f t="shared" si="1"/>
        <v>75</v>
      </c>
      <c r="N29" s="13">
        <f t="shared" si="1"/>
        <v>75</v>
      </c>
      <c r="O29" s="13">
        <f t="shared" si="1"/>
        <v>75</v>
      </c>
      <c r="P29" s="13">
        <f t="shared" si="1"/>
        <v>75</v>
      </c>
      <c r="Q29" s="13">
        <f t="shared" si="1"/>
        <v>75</v>
      </c>
      <c r="R29" s="13">
        <f t="shared" si="1"/>
        <v>75</v>
      </c>
      <c r="S29" s="13">
        <f t="shared" si="1"/>
        <v>75</v>
      </c>
      <c r="T29" s="13">
        <f t="shared" si="1"/>
        <v>75</v>
      </c>
      <c r="U29" s="13">
        <f t="shared" si="1"/>
        <v>75</v>
      </c>
      <c r="V29" s="13">
        <f t="shared" si="1"/>
        <v>75</v>
      </c>
      <c r="W29" s="13">
        <f t="shared" si="1"/>
        <v>75</v>
      </c>
      <c r="X29" s="13">
        <f t="shared" si="1"/>
        <v>75</v>
      </c>
      <c r="Y29" s="13">
        <f t="shared" si="1"/>
        <v>75</v>
      </c>
      <c r="Z29" s="13">
        <f t="shared" si="1"/>
        <v>75</v>
      </c>
      <c r="AA29" s="13">
        <f t="shared" si="1"/>
        <v>75</v>
      </c>
      <c r="AB29" s="13">
        <f t="shared" si="1"/>
        <v>75</v>
      </c>
      <c r="AC29" s="13">
        <f t="shared" si="1"/>
        <v>75</v>
      </c>
      <c r="AD29" s="13">
        <f t="shared" si="1"/>
        <v>75</v>
      </c>
      <c r="AE29" s="13">
        <f t="shared" si="1"/>
        <v>75</v>
      </c>
      <c r="AF29" s="13">
        <f t="shared" si="1"/>
        <v>75</v>
      </c>
      <c r="AG29" s="13">
        <f t="shared" si="1"/>
        <v>75</v>
      </c>
      <c r="AH29" s="13">
        <f t="shared" si="1"/>
        <v>75</v>
      </c>
      <c r="AI29" s="13">
        <f t="shared" si="1"/>
        <v>75</v>
      </c>
      <c r="AJ29" s="15"/>
      <c r="AK29" s="7"/>
    </row>
    <row r="30" spans="1:37" s="3" customFormat="1" ht="12" customHeight="1" x14ac:dyDescent="0.25">
      <c r="A30" s="77"/>
      <c r="B30" s="9" t="s">
        <v>3</v>
      </c>
      <c r="C30" s="14">
        <f>MAX(E30:AI30)</f>
        <v>0</v>
      </c>
      <c r="D30" s="9" t="s">
        <v>14</v>
      </c>
      <c r="E30" s="39">
        <v>0</v>
      </c>
      <c r="F30" s="39">
        <v>0</v>
      </c>
      <c r="G30" s="39">
        <v>0</v>
      </c>
      <c r="H30" s="39">
        <v>0</v>
      </c>
      <c r="I30" s="39">
        <v>0</v>
      </c>
      <c r="J30" s="39">
        <v>0</v>
      </c>
      <c r="K30" s="39">
        <v>0</v>
      </c>
      <c r="L30" s="39">
        <v>0</v>
      </c>
      <c r="M30" s="39">
        <v>0</v>
      </c>
      <c r="N30" s="39">
        <v>0</v>
      </c>
      <c r="O30" s="39">
        <v>0</v>
      </c>
      <c r="P30" s="39">
        <v>0</v>
      </c>
      <c r="Q30" s="39">
        <v>0</v>
      </c>
      <c r="R30" s="39">
        <v>0</v>
      </c>
      <c r="S30" s="39">
        <v>0</v>
      </c>
      <c r="T30" s="39">
        <v>0</v>
      </c>
      <c r="U30" s="39">
        <v>0</v>
      </c>
      <c r="V30" s="39">
        <v>0</v>
      </c>
      <c r="W30" s="39">
        <v>0</v>
      </c>
      <c r="X30" s="39">
        <v>0</v>
      </c>
      <c r="Y30" s="39">
        <v>0</v>
      </c>
      <c r="Z30" s="39">
        <v>0</v>
      </c>
      <c r="AA30" s="39">
        <v>0</v>
      </c>
      <c r="AB30" s="39">
        <v>0</v>
      </c>
      <c r="AC30" s="39">
        <v>0</v>
      </c>
      <c r="AD30" s="39">
        <v>0</v>
      </c>
      <c r="AE30" s="39">
        <v>0</v>
      </c>
      <c r="AF30" s="39">
        <v>0</v>
      </c>
      <c r="AG30" s="39">
        <v>0</v>
      </c>
      <c r="AH30" s="39">
        <v>0</v>
      </c>
      <c r="AI30" s="39">
        <v>0</v>
      </c>
      <c r="AJ30" s="15"/>
      <c r="AK30" s="7"/>
    </row>
    <row r="31" spans="1:37" s="3" customFormat="1" ht="12" customHeight="1" x14ac:dyDescent="0.25">
      <c r="A31" s="77"/>
      <c r="B31" s="9" t="s">
        <v>2</v>
      </c>
      <c r="C31" s="14">
        <f>COUNTIF(E31:AI31,"=N")</f>
        <v>0</v>
      </c>
      <c r="D31" s="9" t="s">
        <v>10</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5"/>
      <c r="AK31" s="7"/>
    </row>
    <row r="32" spans="1:37" s="3" customFormat="1" ht="12" customHeight="1" x14ac:dyDescent="0.25">
      <c r="A32" s="77"/>
      <c r="B32" s="9" t="s">
        <v>8</v>
      </c>
      <c r="C32" s="14">
        <f>COUNTIF(E32:AI32,"=y")</f>
        <v>0</v>
      </c>
      <c r="D32" s="9" t="s">
        <v>18</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5"/>
      <c r="AK32" s="7"/>
    </row>
    <row r="33" spans="2:35" s="3" customFormat="1" x14ac:dyDescent="0.25"/>
    <row r="34" spans="2:35" s="3" customFormat="1" x14ac:dyDescent="0.25">
      <c r="B34" s="3" t="s">
        <v>116</v>
      </c>
    </row>
    <row r="35" spans="2:35" ht="12.5" x14ac:dyDescent="0.25">
      <c r="B35" s="18" t="s">
        <v>20</v>
      </c>
      <c r="C35" s="80" t="s">
        <v>120</v>
      </c>
      <c r="D35" s="80"/>
      <c r="E35" s="80"/>
      <c r="F35" s="80"/>
      <c r="G35" s="80"/>
      <c r="H35" s="80"/>
      <c r="I35" s="80"/>
      <c r="J35" s="80"/>
      <c r="K35" s="80"/>
      <c r="L35" s="80"/>
      <c r="M35" s="80"/>
      <c r="N35" s="18"/>
      <c r="O35" s="52" t="s">
        <v>21</v>
      </c>
      <c r="P35" s="52"/>
      <c r="Q35" s="81">
        <v>45108</v>
      </c>
      <c r="R35" s="82"/>
      <c r="S35" s="82"/>
    </row>
    <row r="36" spans="2:35" ht="12.5" x14ac:dyDescent="0.25">
      <c r="B36" s="52" t="s">
        <v>106</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row>
  </sheetData>
  <mergeCells count="19">
    <mergeCell ref="B36:AI36"/>
    <mergeCell ref="AJ22:AK22"/>
    <mergeCell ref="A23:A28"/>
    <mergeCell ref="A29:A32"/>
    <mergeCell ref="C35:M35"/>
    <mergeCell ref="O35:P35"/>
    <mergeCell ref="Q35:S35"/>
    <mergeCell ref="B22:C22"/>
    <mergeCell ref="C5:D5"/>
    <mergeCell ref="F5:K5"/>
    <mergeCell ref="L5:W5"/>
    <mergeCell ref="F7:K7"/>
    <mergeCell ref="L7:V7"/>
    <mergeCell ref="A1:AI1"/>
    <mergeCell ref="C3:D3"/>
    <mergeCell ref="F3:K3"/>
    <mergeCell ref="L3:W3"/>
    <mergeCell ref="X3:AC3"/>
    <mergeCell ref="AD3:AH3"/>
  </mergeCells>
  <pageMargins left="0.75" right="0.75" top="1" bottom="1" header="0.5" footer="0.5"/>
  <pageSetup paperSize="9" scale="88"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4AE1F-B5C3-4A5E-9288-2997B59F81F2}">
  <sheetPr>
    <pageSetUpPr fitToPage="1"/>
  </sheetPr>
  <dimension ref="A1:AO36"/>
  <sheetViews>
    <sheetView view="pageBreakPreview" topLeftCell="A15" zoomScaleNormal="115" zoomScaleSheetLayoutView="100" workbookViewId="0">
      <selection activeCell="Q35" sqref="Q35:S35"/>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37</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39</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113</v>
      </c>
      <c r="M5" s="69"/>
      <c r="N5" s="69"/>
      <c r="O5" s="69"/>
      <c r="P5" s="54"/>
      <c r="Q5" s="54"/>
      <c r="R5" s="54"/>
      <c r="S5" s="54"/>
      <c r="T5" s="54"/>
      <c r="U5" s="54"/>
      <c r="V5" s="54"/>
      <c r="W5" s="54"/>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45078</v>
      </c>
      <c r="E7" s="18"/>
      <c r="F7" s="52" t="s">
        <v>25</v>
      </c>
      <c r="G7" s="52"/>
      <c r="H7" s="52"/>
      <c r="I7" s="52"/>
      <c r="J7" s="52"/>
      <c r="K7" s="52"/>
      <c r="L7" s="72" t="s">
        <v>112</v>
      </c>
      <c r="M7" s="72"/>
      <c r="N7" s="72"/>
      <c r="O7" s="72"/>
      <c r="P7" s="54"/>
      <c r="Q7" s="54"/>
      <c r="R7" s="54"/>
      <c r="S7" s="54"/>
      <c r="T7" s="54"/>
      <c r="U7" s="54"/>
      <c r="V7" s="54"/>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1.5" x14ac:dyDescent="0.25">
      <c r="A23" s="77" t="s">
        <v>62</v>
      </c>
      <c r="B23" s="11"/>
      <c r="C23" s="12"/>
      <c r="D23" s="9" t="s">
        <v>12</v>
      </c>
      <c r="E23" s="13">
        <v>150</v>
      </c>
      <c r="F23" s="13">
        <f t="shared" ref="F23:AI23" si="0">E23</f>
        <v>150</v>
      </c>
      <c r="G23" s="13">
        <f t="shared" si="0"/>
        <v>150</v>
      </c>
      <c r="H23" s="13">
        <f t="shared" si="0"/>
        <v>150</v>
      </c>
      <c r="I23" s="13">
        <f t="shared" si="0"/>
        <v>150</v>
      </c>
      <c r="J23" s="13">
        <f t="shared" si="0"/>
        <v>150</v>
      </c>
      <c r="K23" s="13">
        <f t="shared" si="0"/>
        <v>150</v>
      </c>
      <c r="L23" s="13">
        <f t="shared" si="0"/>
        <v>150</v>
      </c>
      <c r="M23" s="13">
        <f t="shared" si="0"/>
        <v>150</v>
      </c>
      <c r="N23" s="13">
        <f t="shared" si="0"/>
        <v>150</v>
      </c>
      <c r="O23" s="13">
        <f t="shared" si="0"/>
        <v>150</v>
      </c>
      <c r="P23" s="13">
        <f t="shared" si="0"/>
        <v>150</v>
      </c>
      <c r="Q23" s="13">
        <f t="shared" si="0"/>
        <v>150</v>
      </c>
      <c r="R23" s="13">
        <f t="shared" si="0"/>
        <v>150</v>
      </c>
      <c r="S23" s="13">
        <f t="shared" si="0"/>
        <v>150</v>
      </c>
      <c r="T23" s="13">
        <f t="shared" si="0"/>
        <v>150</v>
      </c>
      <c r="U23" s="13">
        <f t="shared" si="0"/>
        <v>150</v>
      </c>
      <c r="V23" s="13">
        <f t="shared" si="0"/>
        <v>150</v>
      </c>
      <c r="W23" s="13">
        <f t="shared" si="0"/>
        <v>150</v>
      </c>
      <c r="X23" s="13">
        <f t="shared" si="0"/>
        <v>150</v>
      </c>
      <c r="Y23" s="13">
        <f t="shared" si="0"/>
        <v>150</v>
      </c>
      <c r="Z23" s="13">
        <f t="shared" si="0"/>
        <v>150</v>
      </c>
      <c r="AA23" s="13">
        <f t="shared" si="0"/>
        <v>150</v>
      </c>
      <c r="AB23" s="13">
        <f t="shared" si="0"/>
        <v>150</v>
      </c>
      <c r="AC23" s="13">
        <f t="shared" si="0"/>
        <v>150</v>
      </c>
      <c r="AD23" s="13">
        <f t="shared" si="0"/>
        <v>150</v>
      </c>
      <c r="AE23" s="13">
        <f t="shared" si="0"/>
        <v>150</v>
      </c>
      <c r="AF23" s="13">
        <f t="shared" si="0"/>
        <v>150</v>
      </c>
      <c r="AG23" s="13">
        <f t="shared" si="0"/>
        <v>150</v>
      </c>
      <c r="AH23" s="13">
        <f t="shared" si="0"/>
        <v>150</v>
      </c>
      <c r="AI23" s="13">
        <f t="shared" si="0"/>
        <v>150</v>
      </c>
      <c r="AJ23" s="15"/>
      <c r="AK23" s="7"/>
    </row>
    <row r="24" spans="1:37" s="3" customFormat="1" ht="12" customHeight="1" x14ac:dyDescent="0.25">
      <c r="A24" s="77"/>
      <c r="B24" s="9" t="s">
        <v>3</v>
      </c>
      <c r="C24" s="14">
        <f>MAX(E24:AI24)</f>
        <v>0</v>
      </c>
      <c r="D24" s="9" t="s">
        <v>17</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15"/>
      <c r="AK24" s="7"/>
    </row>
    <row r="25" spans="1:37" s="3" customFormat="1" ht="12" customHeight="1" x14ac:dyDescent="0.25">
      <c r="A25" s="77"/>
      <c r="B25" s="9" t="s">
        <v>5</v>
      </c>
      <c r="C25" s="14">
        <f>AVERAGE(E25:AI25)</f>
        <v>0</v>
      </c>
      <c r="D25" s="9" t="s">
        <v>15</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15"/>
      <c r="AK25" s="7"/>
    </row>
    <row r="26" spans="1:37" s="3" customFormat="1" ht="12" customHeight="1" x14ac:dyDescent="0.25">
      <c r="A26" s="77"/>
      <c r="B26" s="9" t="s">
        <v>4</v>
      </c>
      <c r="C26" s="14">
        <f>MIN(E26:AI26)</f>
        <v>0</v>
      </c>
      <c r="D26" s="9" t="s">
        <v>16</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39">
        <v>0</v>
      </c>
      <c r="AI26" s="39">
        <v>0</v>
      </c>
      <c r="AJ26" s="15"/>
      <c r="AK26" s="7"/>
    </row>
    <row r="27" spans="1:37" s="3" customFormat="1" ht="12" customHeight="1" x14ac:dyDescent="0.25">
      <c r="A27" s="77"/>
      <c r="B27" s="9" t="s">
        <v>7</v>
      </c>
      <c r="C27" s="14">
        <f>SUM(E27:AI27)</f>
        <v>0</v>
      </c>
      <c r="D27" s="9" t="s">
        <v>6</v>
      </c>
      <c r="E27" s="39">
        <v>0</v>
      </c>
      <c r="F27" s="39">
        <v>0</v>
      </c>
      <c r="G27" s="39">
        <v>0</v>
      </c>
      <c r="H27" s="39">
        <v>0</v>
      </c>
      <c r="I27" s="39">
        <v>0</v>
      </c>
      <c r="J27" s="39">
        <v>0</v>
      </c>
      <c r="K27" s="39">
        <v>0</v>
      </c>
      <c r="L27" s="39">
        <v>0</v>
      </c>
      <c r="M27" s="39">
        <v>0</v>
      </c>
      <c r="N27" s="39">
        <v>0</v>
      </c>
      <c r="O27" s="39">
        <v>0</v>
      </c>
      <c r="P27" s="39">
        <v>0</v>
      </c>
      <c r="Q27" s="39">
        <v>0</v>
      </c>
      <c r="R27" s="39">
        <v>0</v>
      </c>
      <c r="S27" s="39">
        <v>0</v>
      </c>
      <c r="T27" s="39">
        <v>0</v>
      </c>
      <c r="U27" s="39">
        <v>0</v>
      </c>
      <c r="V27" s="39">
        <v>0</v>
      </c>
      <c r="W27" s="39">
        <v>0</v>
      </c>
      <c r="X27" s="39">
        <v>0</v>
      </c>
      <c r="Y27" s="39">
        <v>0</v>
      </c>
      <c r="Z27" s="39">
        <v>0</v>
      </c>
      <c r="AA27" s="39">
        <v>0</v>
      </c>
      <c r="AB27" s="39">
        <v>0</v>
      </c>
      <c r="AC27" s="39">
        <v>0</v>
      </c>
      <c r="AD27" s="39">
        <v>0</v>
      </c>
      <c r="AE27" s="39">
        <v>0</v>
      </c>
      <c r="AF27" s="39">
        <v>0</v>
      </c>
      <c r="AG27" s="39">
        <v>0</v>
      </c>
      <c r="AH27" s="39">
        <v>0</v>
      </c>
      <c r="AI27" s="39">
        <v>0</v>
      </c>
      <c r="AJ27" s="15"/>
      <c r="AK27" s="7"/>
    </row>
    <row r="28" spans="1:37" s="3" customFormat="1" ht="12" customHeight="1" x14ac:dyDescent="0.25">
      <c r="A28" s="77"/>
      <c r="B28" s="9" t="s">
        <v>8</v>
      </c>
      <c r="C28" s="14">
        <f>SUM(E28:AI28)</f>
        <v>0</v>
      </c>
      <c r="D28" s="9" t="s">
        <v>9</v>
      </c>
      <c r="E28" s="39">
        <v>0</v>
      </c>
      <c r="F28" s="39">
        <v>0</v>
      </c>
      <c r="G28" s="39">
        <v>0</v>
      </c>
      <c r="H28" s="39">
        <v>0</v>
      </c>
      <c r="I28" s="39">
        <v>0</v>
      </c>
      <c r="J28" s="39">
        <v>0</v>
      </c>
      <c r="K28" s="39">
        <v>0</v>
      </c>
      <c r="L28" s="39">
        <v>0</v>
      </c>
      <c r="M28" s="39">
        <v>0</v>
      </c>
      <c r="N28" s="39">
        <v>0</v>
      </c>
      <c r="O28" s="39">
        <v>0</v>
      </c>
      <c r="P28" s="39">
        <v>0</v>
      </c>
      <c r="Q28" s="39">
        <v>0</v>
      </c>
      <c r="R28" s="39">
        <v>0</v>
      </c>
      <c r="S28" s="39">
        <v>0</v>
      </c>
      <c r="T28" s="39">
        <v>0</v>
      </c>
      <c r="U28" s="39">
        <v>0</v>
      </c>
      <c r="V28" s="39">
        <v>0</v>
      </c>
      <c r="W28" s="39">
        <v>0</v>
      </c>
      <c r="X28" s="39">
        <v>0</v>
      </c>
      <c r="Y28" s="39">
        <v>0</v>
      </c>
      <c r="Z28" s="39">
        <v>0</v>
      </c>
      <c r="AA28" s="39">
        <v>0</v>
      </c>
      <c r="AB28" s="39">
        <v>0</v>
      </c>
      <c r="AC28" s="39">
        <v>0</v>
      </c>
      <c r="AD28" s="39">
        <v>0</v>
      </c>
      <c r="AE28" s="39">
        <v>0</v>
      </c>
      <c r="AF28" s="39">
        <v>0</v>
      </c>
      <c r="AG28" s="39">
        <v>0</v>
      </c>
      <c r="AH28" s="39">
        <v>0</v>
      </c>
      <c r="AI28" s="39">
        <v>0</v>
      </c>
      <c r="AJ28" s="15"/>
      <c r="AK28" s="7"/>
    </row>
    <row r="29" spans="1:37" s="3" customFormat="1" ht="12" customHeight="1" x14ac:dyDescent="0.25">
      <c r="A29" s="77" t="s">
        <v>11</v>
      </c>
      <c r="B29" s="11"/>
      <c r="C29" s="12"/>
      <c r="D29" s="9" t="s">
        <v>13</v>
      </c>
      <c r="E29" s="13">
        <v>75</v>
      </c>
      <c r="F29" s="13">
        <f t="shared" ref="F29:AI29" si="1">E29</f>
        <v>75</v>
      </c>
      <c r="G29" s="13">
        <f t="shared" si="1"/>
        <v>75</v>
      </c>
      <c r="H29" s="13">
        <f t="shared" si="1"/>
        <v>75</v>
      </c>
      <c r="I29" s="13">
        <f t="shared" si="1"/>
        <v>75</v>
      </c>
      <c r="J29" s="13">
        <f t="shared" si="1"/>
        <v>75</v>
      </c>
      <c r="K29" s="13">
        <f t="shared" si="1"/>
        <v>75</v>
      </c>
      <c r="L29" s="13">
        <f t="shared" si="1"/>
        <v>75</v>
      </c>
      <c r="M29" s="13">
        <f t="shared" si="1"/>
        <v>75</v>
      </c>
      <c r="N29" s="13">
        <f t="shared" si="1"/>
        <v>75</v>
      </c>
      <c r="O29" s="13">
        <f t="shared" si="1"/>
        <v>75</v>
      </c>
      <c r="P29" s="13">
        <f t="shared" si="1"/>
        <v>75</v>
      </c>
      <c r="Q29" s="13">
        <f t="shared" si="1"/>
        <v>75</v>
      </c>
      <c r="R29" s="13">
        <f t="shared" si="1"/>
        <v>75</v>
      </c>
      <c r="S29" s="13">
        <f t="shared" si="1"/>
        <v>75</v>
      </c>
      <c r="T29" s="13">
        <f t="shared" si="1"/>
        <v>75</v>
      </c>
      <c r="U29" s="13">
        <f t="shared" si="1"/>
        <v>75</v>
      </c>
      <c r="V29" s="13">
        <f t="shared" si="1"/>
        <v>75</v>
      </c>
      <c r="W29" s="13">
        <f t="shared" si="1"/>
        <v>75</v>
      </c>
      <c r="X29" s="13">
        <f t="shared" si="1"/>
        <v>75</v>
      </c>
      <c r="Y29" s="13">
        <f t="shared" si="1"/>
        <v>75</v>
      </c>
      <c r="Z29" s="13">
        <f t="shared" si="1"/>
        <v>75</v>
      </c>
      <c r="AA29" s="13">
        <f t="shared" si="1"/>
        <v>75</v>
      </c>
      <c r="AB29" s="13">
        <f t="shared" si="1"/>
        <v>75</v>
      </c>
      <c r="AC29" s="13">
        <f t="shared" si="1"/>
        <v>75</v>
      </c>
      <c r="AD29" s="13">
        <f t="shared" si="1"/>
        <v>75</v>
      </c>
      <c r="AE29" s="13">
        <f t="shared" si="1"/>
        <v>75</v>
      </c>
      <c r="AF29" s="13">
        <f t="shared" si="1"/>
        <v>75</v>
      </c>
      <c r="AG29" s="13">
        <f t="shared" si="1"/>
        <v>75</v>
      </c>
      <c r="AH29" s="13">
        <f t="shared" si="1"/>
        <v>75</v>
      </c>
      <c r="AI29" s="13">
        <f t="shared" si="1"/>
        <v>75</v>
      </c>
      <c r="AJ29" s="15"/>
      <c r="AK29" s="7"/>
    </row>
    <row r="30" spans="1:37" s="3" customFormat="1" ht="12" customHeight="1" x14ac:dyDescent="0.25">
      <c r="A30" s="77"/>
      <c r="B30" s="9" t="s">
        <v>3</v>
      </c>
      <c r="C30" s="14">
        <f>MAX(E30:AI30)</f>
        <v>0</v>
      </c>
      <c r="D30" s="9" t="s">
        <v>14</v>
      </c>
      <c r="E30" s="39">
        <v>0</v>
      </c>
      <c r="F30" s="39">
        <v>0</v>
      </c>
      <c r="G30" s="39">
        <v>0</v>
      </c>
      <c r="H30" s="39">
        <v>0</v>
      </c>
      <c r="I30" s="39">
        <v>0</v>
      </c>
      <c r="J30" s="39">
        <v>0</v>
      </c>
      <c r="K30" s="39">
        <v>0</v>
      </c>
      <c r="L30" s="39">
        <v>0</v>
      </c>
      <c r="M30" s="39">
        <v>0</v>
      </c>
      <c r="N30" s="39">
        <v>0</v>
      </c>
      <c r="O30" s="39">
        <v>0</v>
      </c>
      <c r="P30" s="39">
        <v>0</v>
      </c>
      <c r="Q30" s="39">
        <v>0</v>
      </c>
      <c r="R30" s="39">
        <v>0</v>
      </c>
      <c r="S30" s="39">
        <v>0</v>
      </c>
      <c r="T30" s="39">
        <v>0</v>
      </c>
      <c r="U30" s="39">
        <v>0</v>
      </c>
      <c r="V30" s="39">
        <v>0</v>
      </c>
      <c r="W30" s="39">
        <v>0</v>
      </c>
      <c r="X30" s="39">
        <v>0</v>
      </c>
      <c r="Y30" s="39">
        <v>0</v>
      </c>
      <c r="Z30" s="39">
        <v>0</v>
      </c>
      <c r="AA30" s="39">
        <v>0</v>
      </c>
      <c r="AB30" s="39">
        <v>0</v>
      </c>
      <c r="AC30" s="39">
        <v>0</v>
      </c>
      <c r="AD30" s="39">
        <v>0</v>
      </c>
      <c r="AE30" s="39">
        <v>0</v>
      </c>
      <c r="AF30" s="39">
        <v>0</v>
      </c>
      <c r="AG30" s="39">
        <v>0</v>
      </c>
      <c r="AH30" s="39">
        <v>0</v>
      </c>
      <c r="AI30" s="39">
        <v>0</v>
      </c>
      <c r="AJ30" s="15"/>
      <c r="AK30" s="7"/>
    </row>
    <row r="31" spans="1:37" s="3" customFormat="1" ht="12" customHeight="1" x14ac:dyDescent="0.25">
      <c r="A31" s="77"/>
      <c r="B31" s="9" t="s">
        <v>2</v>
      </c>
      <c r="C31" s="14">
        <f>COUNTIF(E31:AI31,"=N")</f>
        <v>0</v>
      </c>
      <c r="D31" s="9" t="s">
        <v>10</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5"/>
      <c r="AK31" s="7"/>
    </row>
    <row r="32" spans="1:37" s="3" customFormat="1" ht="12" customHeight="1" x14ac:dyDescent="0.25">
      <c r="A32" s="77"/>
      <c r="B32" s="9" t="s">
        <v>8</v>
      </c>
      <c r="C32" s="14">
        <f>COUNTIF(E32:AI32,"=y")</f>
        <v>0</v>
      </c>
      <c r="D32" s="9" t="s">
        <v>18</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5"/>
      <c r="AK32" s="7"/>
    </row>
    <row r="33" spans="2:35" s="3" customFormat="1" x14ac:dyDescent="0.25"/>
    <row r="34" spans="2:35" s="3" customFormat="1" x14ac:dyDescent="0.25">
      <c r="B34" s="3" t="s">
        <v>117</v>
      </c>
    </row>
    <row r="35" spans="2:35" ht="12.5" x14ac:dyDescent="0.25">
      <c r="B35" s="18" t="s">
        <v>20</v>
      </c>
      <c r="C35" s="80" t="s">
        <v>121</v>
      </c>
      <c r="D35" s="80"/>
      <c r="E35" s="80"/>
      <c r="F35" s="80"/>
      <c r="G35" s="80"/>
      <c r="H35" s="80"/>
      <c r="I35" s="80"/>
      <c r="J35" s="80"/>
      <c r="K35" s="80"/>
      <c r="L35" s="80"/>
      <c r="M35" s="80"/>
      <c r="N35" s="18"/>
      <c r="O35" s="52" t="s">
        <v>21</v>
      </c>
      <c r="P35" s="52"/>
      <c r="Q35" s="81">
        <v>45108</v>
      </c>
      <c r="R35" s="82"/>
      <c r="S35" s="82"/>
    </row>
    <row r="36" spans="2:35" ht="12.5" x14ac:dyDescent="0.25">
      <c r="B36" s="52" t="s">
        <v>106</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row>
  </sheetData>
  <mergeCells count="19">
    <mergeCell ref="B36:AI36"/>
    <mergeCell ref="AJ22:AK22"/>
    <mergeCell ref="A23:A28"/>
    <mergeCell ref="A29:A32"/>
    <mergeCell ref="C35:M35"/>
    <mergeCell ref="O35:P35"/>
    <mergeCell ref="Q35:S35"/>
    <mergeCell ref="B22:C22"/>
    <mergeCell ref="C5:D5"/>
    <mergeCell ref="F5:K5"/>
    <mergeCell ref="L5:W5"/>
    <mergeCell ref="F7:K7"/>
    <mergeCell ref="L7:V7"/>
    <mergeCell ref="A1:AI1"/>
    <mergeCell ref="C3:D3"/>
    <mergeCell ref="F3:K3"/>
    <mergeCell ref="L3:W3"/>
    <mergeCell ref="X3:AC3"/>
    <mergeCell ref="AD3:AH3"/>
  </mergeCells>
  <pageMargins left="0.75" right="0.75" top="1" bottom="1" header="0.5" footer="0.5"/>
  <pageSetup paperSize="9" scale="88"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F1C9F-B2D3-47A4-AE5C-388385724710}">
  <sheetPr>
    <pageSetUpPr fitToPage="1"/>
  </sheetPr>
  <dimension ref="A1:AO36"/>
  <sheetViews>
    <sheetView view="pageBreakPreview" topLeftCell="A14" zoomScaleNormal="115" zoomScaleSheetLayoutView="100" workbookViewId="0">
      <selection activeCell="C35" sqref="C35:M35"/>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40</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41</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113</v>
      </c>
      <c r="M5" s="69"/>
      <c r="N5" s="69"/>
      <c r="O5" s="69"/>
      <c r="P5" s="52"/>
      <c r="Q5" s="52"/>
      <c r="R5" s="52"/>
      <c r="S5" s="52"/>
      <c r="T5" s="52"/>
      <c r="U5" s="52"/>
      <c r="V5" s="52"/>
      <c r="W5" s="52"/>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45017</v>
      </c>
      <c r="E7" s="18"/>
      <c r="F7" s="52" t="s">
        <v>25</v>
      </c>
      <c r="G7" s="52"/>
      <c r="H7" s="52"/>
      <c r="I7" s="52"/>
      <c r="J7" s="52"/>
      <c r="K7" s="52"/>
      <c r="L7" s="72" t="s">
        <v>112</v>
      </c>
      <c r="M7" s="72"/>
      <c r="N7" s="72"/>
      <c r="O7" s="72"/>
      <c r="P7" s="52"/>
      <c r="Q7" s="52"/>
      <c r="R7" s="52"/>
      <c r="S7" s="52"/>
      <c r="T7" s="52"/>
      <c r="U7" s="52"/>
      <c r="V7" s="52"/>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1.4" customHeight="1" x14ac:dyDescent="0.25">
      <c r="A23" s="77" t="s">
        <v>100</v>
      </c>
      <c r="B23" s="11"/>
      <c r="C23" s="12"/>
      <c r="D23" s="9" t="s">
        <v>12</v>
      </c>
      <c r="E23" s="13">
        <v>300</v>
      </c>
      <c r="F23" s="13">
        <f t="shared" ref="F23:AI23" si="0">E23</f>
        <v>300</v>
      </c>
      <c r="G23" s="13">
        <f t="shared" si="0"/>
        <v>300</v>
      </c>
      <c r="H23" s="13">
        <f t="shared" si="0"/>
        <v>300</v>
      </c>
      <c r="I23" s="13">
        <f t="shared" si="0"/>
        <v>300</v>
      </c>
      <c r="J23" s="13">
        <f t="shared" si="0"/>
        <v>300</v>
      </c>
      <c r="K23" s="13">
        <f t="shared" si="0"/>
        <v>300</v>
      </c>
      <c r="L23" s="13">
        <f t="shared" si="0"/>
        <v>300</v>
      </c>
      <c r="M23" s="13">
        <f t="shared" si="0"/>
        <v>300</v>
      </c>
      <c r="N23" s="13">
        <f t="shared" si="0"/>
        <v>300</v>
      </c>
      <c r="O23" s="13">
        <f t="shared" si="0"/>
        <v>300</v>
      </c>
      <c r="P23" s="13">
        <f t="shared" si="0"/>
        <v>300</v>
      </c>
      <c r="Q23" s="13">
        <f t="shared" si="0"/>
        <v>300</v>
      </c>
      <c r="R23" s="13">
        <f t="shared" si="0"/>
        <v>300</v>
      </c>
      <c r="S23" s="13">
        <f t="shared" si="0"/>
        <v>300</v>
      </c>
      <c r="T23" s="13">
        <f t="shared" si="0"/>
        <v>300</v>
      </c>
      <c r="U23" s="13">
        <f t="shared" si="0"/>
        <v>300</v>
      </c>
      <c r="V23" s="13">
        <f t="shared" si="0"/>
        <v>300</v>
      </c>
      <c r="W23" s="13">
        <f t="shared" si="0"/>
        <v>300</v>
      </c>
      <c r="X23" s="13">
        <f t="shared" si="0"/>
        <v>300</v>
      </c>
      <c r="Y23" s="13">
        <f t="shared" si="0"/>
        <v>300</v>
      </c>
      <c r="Z23" s="13">
        <f t="shared" si="0"/>
        <v>300</v>
      </c>
      <c r="AA23" s="13">
        <f t="shared" si="0"/>
        <v>300</v>
      </c>
      <c r="AB23" s="13">
        <f t="shared" si="0"/>
        <v>300</v>
      </c>
      <c r="AC23" s="13">
        <f t="shared" si="0"/>
        <v>300</v>
      </c>
      <c r="AD23" s="13">
        <f t="shared" si="0"/>
        <v>300</v>
      </c>
      <c r="AE23" s="13">
        <f t="shared" si="0"/>
        <v>300</v>
      </c>
      <c r="AF23" s="13">
        <f t="shared" si="0"/>
        <v>300</v>
      </c>
      <c r="AG23" s="13">
        <f t="shared" si="0"/>
        <v>300</v>
      </c>
      <c r="AH23" s="13">
        <f t="shared" si="0"/>
        <v>300</v>
      </c>
      <c r="AI23" s="13">
        <f t="shared" si="0"/>
        <v>300</v>
      </c>
      <c r="AJ23" s="15"/>
      <c r="AK23" s="7"/>
    </row>
    <row r="24" spans="1:37" s="3" customFormat="1" ht="12" customHeight="1" x14ac:dyDescent="0.25">
      <c r="A24" s="77"/>
      <c r="B24" s="9" t="s">
        <v>3</v>
      </c>
      <c r="C24" s="14">
        <f>MAX(E24:AI24)</f>
        <v>0</v>
      </c>
      <c r="D24" s="9" t="s">
        <v>17</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15"/>
      <c r="AK24" s="7"/>
    </row>
    <row r="25" spans="1:37" s="3" customFormat="1" ht="12" customHeight="1" x14ac:dyDescent="0.25">
      <c r="A25" s="77"/>
      <c r="B25" s="9" t="s">
        <v>5</v>
      </c>
      <c r="C25" s="14">
        <f>AVERAGE(E25:AI25)</f>
        <v>0</v>
      </c>
      <c r="D25" s="9" t="s">
        <v>15</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15"/>
      <c r="AK25" s="7"/>
    </row>
    <row r="26" spans="1:37" s="3" customFormat="1" ht="12" customHeight="1" x14ac:dyDescent="0.25">
      <c r="A26" s="77"/>
      <c r="B26" s="9" t="s">
        <v>4</v>
      </c>
      <c r="C26" s="14">
        <f>MIN(E26:AI26)</f>
        <v>0</v>
      </c>
      <c r="D26" s="9" t="s">
        <v>16</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39">
        <v>0</v>
      </c>
      <c r="AI26" s="39">
        <v>0</v>
      </c>
      <c r="AJ26" s="15"/>
      <c r="AK26" s="7"/>
    </row>
    <row r="27" spans="1:37" s="3" customFormat="1" ht="12" customHeight="1" x14ac:dyDescent="0.25">
      <c r="A27" s="77"/>
      <c r="B27" s="9" t="s">
        <v>7</v>
      </c>
      <c r="C27" s="14">
        <f>SUM(E27:AI27)</f>
        <v>0</v>
      </c>
      <c r="D27" s="9" t="s">
        <v>6</v>
      </c>
      <c r="E27" s="39">
        <v>0</v>
      </c>
      <c r="F27" s="39">
        <v>0</v>
      </c>
      <c r="G27" s="39">
        <v>0</v>
      </c>
      <c r="H27" s="39">
        <v>0</v>
      </c>
      <c r="I27" s="39">
        <v>0</v>
      </c>
      <c r="J27" s="39">
        <v>0</v>
      </c>
      <c r="K27" s="39">
        <v>0</v>
      </c>
      <c r="L27" s="39">
        <v>0</v>
      </c>
      <c r="M27" s="39">
        <v>0</v>
      </c>
      <c r="N27" s="39">
        <v>0</v>
      </c>
      <c r="O27" s="39">
        <v>0</v>
      </c>
      <c r="P27" s="39">
        <v>0</v>
      </c>
      <c r="Q27" s="39">
        <v>0</v>
      </c>
      <c r="R27" s="39">
        <v>0</v>
      </c>
      <c r="S27" s="39">
        <v>0</v>
      </c>
      <c r="T27" s="39">
        <v>0</v>
      </c>
      <c r="U27" s="39">
        <v>0</v>
      </c>
      <c r="V27" s="39">
        <v>0</v>
      </c>
      <c r="W27" s="39">
        <v>0</v>
      </c>
      <c r="X27" s="39">
        <v>0</v>
      </c>
      <c r="Y27" s="39">
        <v>0</v>
      </c>
      <c r="Z27" s="39">
        <v>0</v>
      </c>
      <c r="AA27" s="39">
        <v>0</v>
      </c>
      <c r="AB27" s="39">
        <v>0</v>
      </c>
      <c r="AC27" s="39">
        <v>0</v>
      </c>
      <c r="AD27" s="39">
        <v>0</v>
      </c>
      <c r="AE27" s="39">
        <v>0</v>
      </c>
      <c r="AF27" s="39">
        <v>0</v>
      </c>
      <c r="AG27" s="39">
        <v>0</v>
      </c>
      <c r="AH27" s="39">
        <v>0</v>
      </c>
      <c r="AI27" s="39">
        <v>0</v>
      </c>
      <c r="AJ27" s="15"/>
      <c r="AK27" s="7"/>
    </row>
    <row r="28" spans="1:37" s="3" customFormat="1" ht="12" customHeight="1" x14ac:dyDescent="0.25">
      <c r="A28" s="77"/>
      <c r="B28" s="9" t="s">
        <v>8</v>
      </c>
      <c r="C28" s="14">
        <f>SUM(E28:AI28)</f>
        <v>0</v>
      </c>
      <c r="D28" s="9" t="s">
        <v>9</v>
      </c>
      <c r="E28" s="39">
        <v>0</v>
      </c>
      <c r="F28" s="39">
        <v>0</v>
      </c>
      <c r="G28" s="39">
        <v>0</v>
      </c>
      <c r="H28" s="39">
        <v>0</v>
      </c>
      <c r="I28" s="39">
        <v>0</v>
      </c>
      <c r="J28" s="39">
        <v>0</v>
      </c>
      <c r="K28" s="39">
        <v>0</v>
      </c>
      <c r="L28" s="39">
        <v>0</v>
      </c>
      <c r="M28" s="39">
        <v>0</v>
      </c>
      <c r="N28" s="39">
        <v>0</v>
      </c>
      <c r="O28" s="39">
        <v>0</v>
      </c>
      <c r="P28" s="39">
        <v>0</v>
      </c>
      <c r="Q28" s="39">
        <v>0</v>
      </c>
      <c r="R28" s="39">
        <v>0</v>
      </c>
      <c r="S28" s="39">
        <v>0</v>
      </c>
      <c r="T28" s="39">
        <v>0</v>
      </c>
      <c r="U28" s="39">
        <v>0</v>
      </c>
      <c r="V28" s="39">
        <v>0</v>
      </c>
      <c r="W28" s="39">
        <v>0</v>
      </c>
      <c r="X28" s="39">
        <v>0</v>
      </c>
      <c r="Y28" s="39">
        <v>0</v>
      </c>
      <c r="Z28" s="39">
        <v>0</v>
      </c>
      <c r="AA28" s="39">
        <v>0</v>
      </c>
      <c r="AB28" s="39">
        <v>0</v>
      </c>
      <c r="AC28" s="39">
        <v>0</v>
      </c>
      <c r="AD28" s="39">
        <v>0</v>
      </c>
      <c r="AE28" s="39">
        <v>0</v>
      </c>
      <c r="AF28" s="39">
        <v>0</v>
      </c>
      <c r="AG28" s="39">
        <v>0</v>
      </c>
      <c r="AH28" s="39">
        <v>0</v>
      </c>
      <c r="AI28" s="39">
        <v>0</v>
      </c>
      <c r="AJ28" s="15"/>
      <c r="AK28" s="7"/>
    </row>
    <row r="29" spans="1:37" s="3" customFormat="1" ht="12" customHeight="1" x14ac:dyDescent="0.25">
      <c r="A29" s="77" t="s">
        <v>11</v>
      </c>
      <c r="B29" s="11"/>
      <c r="C29" s="12"/>
      <c r="D29" s="9" t="s">
        <v>13</v>
      </c>
      <c r="E29" s="13">
        <v>60</v>
      </c>
      <c r="F29" s="13">
        <f t="shared" ref="F29:AI29" si="1">E29</f>
        <v>60</v>
      </c>
      <c r="G29" s="13">
        <f t="shared" si="1"/>
        <v>60</v>
      </c>
      <c r="H29" s="13">
        <f t="shared" si="1"/>
        <v>60</v>
      </c>
      <c r="I29" s="13">
        <f t="shared" si="1"/>
        <v>60</v>
      </c>
      <c r="J29" s="13">
        <f t="shared" si="1"/>
        <v>60</v>
      </c>
      <c r="K29" s="13">
        <f t="shared" si="1"/>
        <v>60</v>
      </c>
      <c r="L29" s="13">
        <f t="shared" si="1"/>
        <v>60</v>
      </c>
      <c r="M29" s="13">
        <f t="shared" si="1"/>
        <v>60</v>
      </c>
      <c r="N29" s="13">
        <f t="shared" si="1"/>
        <v>60</v>
      </c>
      <c r="O29" s="13">
        <f t="shared" si="1"/>
        <v>60</v>
      </c>
      <c r="P29" s="13">
        <f t="shared" si="1"/>
        <v>60</v>
      </c>
      <c r="Q29" s="13">
        <f t="shared" si="1"/>
        <v>60</v>
      </c>
      <c r="R29" s="13">
        <f t="shared" si="1"/>
        <v>60</v>
      </c>
      <c r="S29" s="13">
        <f t="shared" si="1"/>
        <v>60</v>
      </c>
      <c r="T29" s="13">
        <f t="shared" si="1"/>
        <v>60</v>
      </c>
      <c r="U29" s="13">
        <f t="shared" si="1"/>
        <v>60</v>
      </c>
      <c r="V29" s="13">
        <f t="shared" si="1"/>
        <v>60</v>
      </c>
      <c r="W29" s="13">
        <f t="shared" si="1"/>
        <v>60</v>
      </c>
      <c r="X29" s="13">
        <f t="shared" si="1"/>
        <v>60</v>
      </c>
      <c r="Y29" s="13">
        <f t="shared" si="1"/>
        <v>60</v>
      </c>
      <c r="Z29" s="13">
        <f t="shared" si="1"/>
        <v>60</v>
      </c>
      <c r="AA29" s="13">
        <f t="shared" si="1"/>
        <v>60</v>
      </c>
      <c r="AB29" s="13">
        <f t="shared" si="1"/>
        <v>60</v>
      </c>
      <c r="AC29" s="13">
        <f t="shared" si="1"/>
        <v>60</v>
      </c>
      <c r="AD29" s="13">
        <f t="shared" si="1"/>
        <v>60</v>
      </c>
      <c r="AE29" s="13">
        <f t="shared" si="1"/>
        <v>60</v>
      </c>
      <c r="AF29" s="13">
        <f t="shared" si="1"/>
        <v>60</v>
      </c>
      <c r="AG29" s="13">
        <f t="shared" si="1"/>
        <v>60</v>
      </c>
      <c r="AH29" s="13">
        <f t="shared" si="1"/>
        <v>60</v>
      </c>
      <c r="AI29" s="13">
        <f t="shared" si="1"/>
        <v>60</v>
      </c>
      <c r="AJ29" s="15"/>
      <c r="AK29" s="7"/>
    </row>
    <row r="30" spans="1:37" s="3" customFormat="1" ht="12" customHeight="1" x14ac:dyDescent="0.25">
      <c r="A30" s="77"/>
      <c r="B30" s="9" t="s">
        <v>3</v>
      </c>
      <c r="C30" s="14">
        <f>MAX(E30:AI30)</f>
        <v>0</v>
      </c>
      <c r="D30" s="9" t="s">
        <v>14</v>
      </c>
      <c r="E30" s="39">
        <v>0</v>
      </c>
      <c r="F30" s="39">
        <v>0</v>
      </c>
      <c r="G30" s="39">
        <v>0</v>
      </c>
      <c r="H30" s="39">
        <v>0</v>
      </c>
      <c r="I30" s="39">
        <v>0</v>
      </c>
      <c r="J30" s="39">
        <v>0</v>
      </c>
      <c r="K30" s="39">
        <v>0</v>
      </c>
      <c r="L30" s="39">
        <v>0</v>
      </c>
      <c r="M30" s="39">
        <v>0</v>
      </c>
      <c r="N30" s="39">
        <v>0</v>
      </c>
      <c r="O30" s="39">
        <v>0</v>
      </c>
      <c r="P30" s="39">
        <v>0</v>
      </c>
      <c r="Q30" s="39">
        <v>0</v>
      </c>
      <c r="R30" s="39">
        <v>0</v>
      </c>
      <c r="S30" s="39">
        <v>0</v>
      </c>
      <c r="T30" s="39">
        <v>0</v>
      </c>
      <c r="U30" s="39">
        <v>0</v>
      </c>
      <c r="V30" s="39">
        <v>0</v>
      </c>
      <c r="W30" s="39">
        <v>0</v>
      </c>
      <c r="X30" s="39">
        <v>0</v>
      </c>
      <c r="Y30" s="39">
        <v>0</v>
      </c>
      <c r="Z30" s="39">
        <v>0</v>
      </c>
      <c r="AA30" s="39">
        <v>0</v>
      </c>
      <c r="AB30" s="39">
        <v>0</v>
      </c>
      <c r="AC30" s="39">
        <v>0</v>
      </c>
      <c r="AD30" s="39">
        <v>0</v>
      </c>
      <c r="AE30" s="39">
        <v>0</v>
      </c>
      <c r="AF30" s="39">
        <v>0</v>
      </c>
      <c r="AG30" s="39">
        <v>0</v>
      </c>
      <c r="AH30" s="39">
        <v>0</v>
      </c>
      <c r="AI30" s="39">
        <v>0</v>
      </c>
      <c r="AJ30" s="15"/>
      <c r="AK30" s="7"/>
    </row>
    <row r="31" spans="1:37" s="3" customFormat="1" ht="12" customHeight="1" x14ac:dyDescent="0.25">
      <c r="A31" s="77"/>
      <c r="B31" s="9" t="s">
        <v>2</v>
      </c>
      <c r="C31" s="14">
        <f>COUNTIF(E31:AI31,"=N")</f>
        <v>0</v>
      </c>
      <c r="D31" s="9" t="s">
        <v>10</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5"/>
      <c r="AK31" s="7"/>
    </row>
    <row r="32" spans="1:37" s="3" customFormat="1" ht="12" customHeight="1" x14ac:dyDescent="0.25">
      <c r="A32" s="77"/>
      <c r="B32" s="9" t="s">
        <v>8</v>
      </c>
      <c r="C32" s="14">
        <f>COUNTIF(E32:AI32,"=y")</f>
        <v>0</v>
      </c>
      <c r="D32" s="9" t="s">
        <v>18</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5"/>
      <c r="AK32" s="7"/>
    </row>
    <row r="33" spans="2:35" s="3" customFormat="1" x14ac:dyDescent="0.25"/>
    <row r="34" spans="2:35" s="3" customFormat="1" x14ac:dyDescent="0.25">
      <c r="B34" s="3" t="s">
        <v>115</v>
      </c>
    </row>
    <row r="35" spans="2:35" ht="12.5" x14ac:dyDescent="0.25">
      <c r="B35" s="18" t="s">
        <v>20</v>
      </c>
      <c r="C35" s="80" t="s">
        <v>120</v>
      </c>
      <c r="D35" s="80"/>
      <c r="E35" s="80"/>
      <c r="F35" s="80"/>
      <c r="G35" s="80"/>
      <c r="H35" s="80"/>
      <c r="I35" s="80"/>
      <c r="J35" s="80"/>
      <c r="K35" s="80"/>
      <c r="L35" s="80"/>
      <c r="M35" s="80"/>
      <c r="N35" s="18"/>
      <c r="O35" s="52" t="s">
        <v>21</v>
      </c>
      <c r="P35" s="52"/>
      <c r="Q35" s="81">
        <v>45108</v>
      </c>
      <c r="R35" s="82"/>
      <c r="S35" s="82"/>
    </row>
    <row r="36" spans="2:35" ht="12.5" x14ac:dyDescent="0.25">
      <c r="B36" s="52" t="s">
        <v>106</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row>
  </sheetData>
  <mergeCells count="19">
    <mergeCell ref="A1:AI1"/>
    <mergeCell ref="C3:D3"/>
    <mergeCell ref="F3:K3"/>
    <mergeCell ref="L3:W3"/>
    <mergeCell ref="X3:AC3"/>
    <mergeCell ref="AD3:AH3"/>
    <mergeCell ref="C5:D5"/>
    <mergeCell ref="F5:K5"/>
    <mergeCell ref="F7:K7"/>
    <mergeCell ref="L5:W5"/>
    <mergeCell ref="B36:AI36"/>
    <mergeCell ref="L7:V7"/>
    <mergeCell ref="B22:C22"/>
    <mergeCell ref="C35:M35"/>
    <mergeCell ref="AJ22:AK22"/>
    <mergeCell ref="A23:A28"/>
    <mergeCell ref="A29:A32"/>
    <mergeCell ref="O35:P35"/>
    <mergeCell ref="Q35:S35"/>
  </mergeCells>
  <pageMargins left="0.75" right="0.75" top="1" bottom="1" header="0.5" footer="0.5"/>
  <pageSetup paperSize="9" scale="88" orientation="landscape"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A66578-7961-4614-9BF7-9BA1F0EFBB6C}">
  <sheetPr>
    <pageSetUpPr fitToPage="1"/>
  </sheetPr>
  <dimension ref="A1:AO36"/>
  <sheetViews>
    <sheetView view="pageBreakPreview" topLeftCell="A14" zoomScaleNormal="115" zoomScaleSheetLayoutView="100" workbookViewId="0">
      <selection activeCell="C35" sqref="C35:M35"/>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40</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41</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113</v>
      </c>
      <c r="M5" s="69"/>
      <c r="N5" s="69"/>
      <c r="O5" s="69"/>
      <c r="P5" s="52"/>
      <c r="Q5" s="52"/>
      <c r="R5" s="52"/>
      <c r="S5" s="52"/>
      <c r="T5" s="52"/>
      <c r="U5" s="52"/>
      <c r="V5" s="52"/>
      <c r="W5" s="52"/>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45047</v>
      </c>
      <c r="E7" s="18"/>
      <c r="F7" s="52" t="s">
        <v>25</v>
      </c>
      <c r="G7" s="52"/>
      <c r="H7" s="52"/>
      <c r="I7" s="52"/>
      <c r="J7" s="52"/>
      <c r="K7" s="52"/>
      <c r="L7" s="72" t="s">
        <v>112</v>
      </c>
      <c r="M7" s="72"/>
      <c r="N7" s="72"/>
      <c r="O7" s="72"/>
      <c r="P7" s="52"/>
      <c r="Q7" s="52"/>
      <c r="R7" s="52"/>
      <c r="S7" s="52"/>
      <c r="T7" s="52"/>
      <c r="U7" s="52"/>
      <c r="V7" s="52"/>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1.4" customHeight="1" x14ac:dyDescent="0.25">
      <c r="A23" s="77" t="s">
        <v>100</v>
      </c>
      <c r="B23" s="11"/>
      <c r="C23" s="12"/>
      <c r="D23" s="9" t="s">
        <v>12</v>
      </c>
      <c r="E23" s="13">
        <v>300</v>
      </c>
      <c r="F23" s="13">
        <f t="shared" ref="F23:AI23" si="0">E23</f>
        <v>300</v>
      </c>
      <c r="G23" s="13">
        <f t="shared" si="0"/>
        <v>300</v>
      </c>
      <c r="H23" s="13">
        <f t="shared" si="0"/>
        <v>300</v>
      </c>
      <c r="I23" s="13">
        <f t="shared" si="0"/>
        <v>300</v>
      </c>
      <c r="J23" s="13">
        <f t="shared" si="0"/>
        <v>300</v>
      </c>
      <c r="K23" s="13">
        <f t="shared" si="0"/>
        <v>300</v>
      </c>
      <c r="L23" s="13">
        <f t="shared" si="0"/>
        <v>300</v>
      </c>
      <c r="M23" s="13">
        <f t="shared" si="0"/>
        <v>300</v>
      </c>
      <c r="N23" s="13">
        <f t="shared" si="0"/>
        <v>300</v>
      </c>
      <c r="O23" s="13">
        <f t="shared" si="0"/>
        <v>300</v>
      </c>
      <c r="P23" s="13">
        <f t="shared" si="0"/>
        <v>300</v>
      </c>
      <c r="Q23" s="13">
        <f t="shared" si="0"/>
        <v>300</v>
      </c>
      <c r="R23" s="13">
        <f t="shared" si="0"/>
        <v>300</v>
      </c>
      <c r="S23" s="13">
        <f t="shared" si="0"/>
        <v>300</v>
      </c>
      <c r="T23" s="13">
        <f t="shared" si="0"/>
        <v>300</v>
      </c>
      <c r="U23" s="13">
        <f t="shared" si="0"/>
        <v>300</v>
      </c>
      <c r="V23" s="13">
        <f t="shared" si="0"/>
        <v>300</v>
      </c>
      <c r="W23" s="13">
        <f t="shared" si="0"/>
        <v>300</v>
      </c>
      <c r="X23" s="13">
        <f t="shared" si="0"/>
        <v>300</v>
      </c>
      <c r="Y23" s="13">
        <f t="shared" si="0"/>
        <v>300</v>
      </c>
      <c r="Z23" s="13">
        <f t="shared" si="0"/>
        <v>300</v>
      </c>
      <c r="AA23" s="13">
        <f t="shared" si="0"/>
        <v>300</v>
      </c>
      <c r="AB23" s="13">
        <f t="shared" si="0"/>
        <v>300</v>
      </c>
      <c r="AC23" s="13">
        <f t="shared" si="0"/>
        <v>300</v>
      </c>
      <c r="AD23" s="13">
        <f t="shared" si="0"/>
        <v>300</v>
      </c>
      <c r="AE23" s="13">
        <f t="shared" si="0"/>
        <v>300</v>
      </c>
      <c r="AF23" s="13">
        <f t="shared" si="0"/>
        <v>300</v>
      </c>
      <c r="AG23" s="13">
        <f t="shared" si="0"/>
        <v>300</v>
      </c>
      <c r="AH23" s="13">
        <f t="shared" si="0"/>
        <v>300</v>
      </c>
      <c r="AI23" s="13">
        <f t="shared" si="0"/>
        <v>300</v>
      </c>
      <c r="AJ23" s="15"/>
      <c r="AK23" s="7"/>
    </row>
    <row r="24" spans="1:37" s="3" customFormat="1" ht="12" customHeight="1" x14ac:dyDescent="0.25">
      <c r="A24" s="77"/>
      <c r="B24" s="9" t="s">
        <v>3</v>
      </c>
      <c r="C24" s="14">
        <f>MAX(E24:AI24)</f>
        <v>0</v>
      </c>
      <c r="D24" s="9" t="s">
        <v>17</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15"/>
      <c r="AK24" s="7"/>
    </row>
    <row r="25" spans="1:37" s="3" customFormat="1" ht="12" customHeight="1" x14ac:dyDescent="0.25">
      <c r="A25" s="77"/>
      <c r="B25" s="9" t="s">
        <v>5</v>
      </c>
      <c r="C25" s="14">
        <f>AVERAGE(E25:AI25)</f>
        <v>0</v>
      </c>
      <c r="D25" s="9" t="s">
        <v>15</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15"/>
      <c r="AK25" s="7"/>
    </row>
    <row r="26" spans="1:37" s="3" customFormat="1" ht="12" customHeight="1" x14ac:dyDescent="0.25">
      <c r="A26" s="77"/>
      <c r="B26" s="9" t="s">
        <v>4</v>
      </c>
      <c r="C26" s="14">
        <f>MIN(E26:AI26)</f>
        <v>0</v>
      </c>
      <c r="D26" s="9" t="s">
        <v>16</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39">
        <v>0</v>
      </c>
      <c r="AI26" s="39">
        <v>0</v>
      </c>
      <c r="AJ26" s="15"/>
      <c r="AK26" s="7"/>
    </row>
    <row r="27" spans="1:37" s="3" customFormat="1" ht="12" customHeight="1" x14ac:dyDescent="0.25">
      <c r="A27" s="77"/>
      <c r="B27" s="9" t="s">
        <v>7</v>
      </c>
      <c r="C27" s="14">
        <f>SUM(E27:AI27)</f>
        <v>0</v>
      </c>
      <c r="D27" s="9" t="s">
        <v>6</v>
      </c>
      <c r="E27" s="39">
        <v>0</v>
      </c>
      <c r="F27" s="39">
        <v>0</v>
      </c>
      <c r="G27" s="39">
        <v>0</v>
      </c>
      <c r="H27" s="39">
        <v>0</v>
      </c>
      <c r="I27" s="39">
        <v>0</v>
      </c>
      <c r="J27" s="39">
        <v>0</v>
      </c>
      <c r="K27" s="39">
        <v>0</v>
      </c>
      <c r="L27" s="39">
        <v>0</v>
      </c>
      <c r="M27" s="39">
        <v>0</v>
      </c>
      <c r="N27" s="39">
        <v>0</v>
      </c>
      <c r="O27" s="39">
        <v>0</v>
      </c>
      <c r="P27" s="39">
        <v>0</v>
      </c>
      <c r="Q27" s="39">
        <v>0</v>
      </c>
      <c r="R27" s="39">
        <v>0</v>
      </c>
      <c r="S27" s="39">
        <v>0</v>
      </c>
      <c r="T27" s="39">
        <v>0</v>
      </c>
      <c r="U27" s="39">
        <v>0</v>
      </c>
      <c r="V27" s="39">
        <v>0</v>
      </c>
      <c r="W27" s="39">
        <v>0</v>
      </c>
      <c r="X27" s="39">
        <v>0</v>
      </c>
      <c r="Y27" s="39">
        <v>0</v>
      </c>
      <c r="Z27" s="39">
        <v>0</v>
      </c>
      <c r="AA27" s="39">
        <v>0</v>
      </c>
      <c r="AB27" s="39">
        <v>0</v>
      </c>
      <c r="AC27" s="39">
        <v>0</v>
      </c>
      <c r="AD27" s="39">
        <v>0</v>
      </c>
      <c r="AE27" s="39">
        <v>0</v>
      </c>
      <c r="AF27" s="39">
        <v>0</v>
      </c>
      <c r="AG27" s="39">
        <v>0</v>
      </c>
      <c r="AH27" s="39">
        <v>0</v>
      </c>
      <c r="AI27" s="39">
        <v>0</v>
      </c>
      <c r="AJ27" s="15"/>
      <c r="AK27" s="7"/>
    </row>
    <row r="28" spans="1:37" s="3" customFormat="1" ht="12" customHeight="1" x14ac:dyDescent="0.25">
      <c r="A28" s="77"/>
      <c r="B28" s="9" t="s">
        <v>8</v>
      </c>
      <c r="C28" s="14">
        <f>SUM(E28:AI28)</f>
        <v>0</v>
      </c>
      <c r="D28" s="9" t="s">
        <v>9</v>
      </c>
      <c r="E28" s="39">
        <v>0</v>
      </c>
      <c r="F28" s="39">
        <v>0</v>
      </c>
      <c r="G28" s="39">
        <v>0</v>
      </c>
      <c r="H28" s="39">
        <v>0</v>
      </c>
      <c r="I28" s="39">
        <v>0</v>
      </c>
      <c r="J28" s="39">
        <v>0</v>
      </c>
      <c r="K28" s="39">
        <v>0</v>
      </c>
      <c r="L28" s="39">
        <v>0</v>
      </c>
      <c r="M28" s="39">
        <v>0</v>
      </c>
      <c r="N28" s="39">
        <v>0</v>
      </c>
      <c r="O28" s="39">
        <v>0</v>
      </c>
      <c r="P28" s="39">
        <v>0</v>
      </c>
      <c r="Q28" s="39">
        <v>0</v>
      </c>
      <c r="R28" s="39">
        <v>0</v>
      </c>
      <c r="S28" s="39">
        <v>0</v>
      </c>
      <c r="T28" s="39">
        <v>0</v>
      </c>
      <c r="U28" s="39">
        <v>0</v>
      </c>
      <c r="V28" s="39">
        <v>0</v>
      </c>
      <c r="W28" s="39">
        <v>0</v>
      </c>
      <c r="X28" s="39">
        <v>0</v>
      </c>
      <c r="Y28" s="39">
        <v>0</v>
      </c>
      <c r="Z28" s="39">
        <v>0</v>
      </c>
      <c r="AA28" s="39">
        <v>0</v>
      </c>
      <c r="AB28" s="39">
        <v>0</v>
      </c>
      <c r="AC28" s="39">
        <v>0</v>
      </c>
      <c r="AD28" s="39">
        <v>0</v>
      </c>
      <c r="AE28" s="39">
        <v>0</v>
      </c>
      <c r="AF28" s="39">
        <v>0</v>
      </c>
      <c r="AG28" s="39">
        <v>0</v>
      </c>
      <c r="AH28" s="39">
        <v>0</v>
      </c>
      <c r="AI28" s="39">
        <v>0</v>
      </c>
      <c r="AJ28" s="15"/>
      <c r="AK28" s="7"/>
    </row>
    <row r="29" spans="1:37" s="3" customFormat="1" ht="12" customHeight="1" x14ac:dyDescent="0.25">
      <c r="A29" s="77" t="s">
        <v>11</v>
      </c>
      <c r="B29" s="11"/>
      <c r="C29" s="12"/>
      <c r="D29" s="9" t="s">
        <v>13</v>
      </c>
      <c r="E29" s="13">
        <v>60</v>
      </c>
      <c r="F29" s="13">
        <f t="shared" ref="F29:AI29" si="1">E29</f>
        <v>60</v>
      </c>
      <c r="G29" s="13">
        <f t="shared" si="1"/>
        <v>60</v>
      </c>
      <c r="H29" s="13">
        <f t="shared" si="1"/>
        <v>60</v>
      </c>
      <c r="I29" s="13">
        <f t="shared" si="1"/>
        <v>60</v>
      </c>
      <c r="J29" s="13">
        <f t="shared" si="1"/>
        <v>60</v>
      </c>
      <c r="K29" s="13">
        <f t="shared" si="1"/>
        <v>60</v>
      </c>
      <c r="L29" s="13">
        <f t="shared" si="1"/>
        <v>60</v>
      </c>
      <c r="M29" s="13">
        <f t="shared" si="1"/>
        <v>60</v>
      </c>
      <c r="N29" s="13">
        <f t="shared" si="1"/>
        <v>60</v>
      </c>
      <c r="O29" s="13">
        <f t="shared" si="1"/>
        <v>60</v>
      </c>
      <c r="P29" s="13">
        <f t="shared" si="1"/>
        <v>60</v>
      </c>
      <c r="Q29" s="13">
        <f t="shared" si="1"/>
        <v>60</v>
      </c>
      <c r="R29" s="13">
        <f t="shared" si="1"/>
        <v>60</v>
      </c>
      <c r="S29" s="13">
        <f t="shared" si="1"/>
        <v>60</v>
      </c>
      <c r="T29" s="13">
        <f t="shared" si="1"/>
        <v>60</v>
      </c>
      <c r="U29" s="13">
        <f t="shared" si="1"/>
        <v>60</v>
      </c>
      <c r="V29" s="13">
        <f t="shared" si="1"/>
        <v>60</v>
      </c>
      <c r="W29" s="13">
        <f t="shared" si="1"/>
        <v>60</v>
      </c>
      <c r="X29" s="13">
        <f t="shared" si="1"/>
        <v>60</v>
      </c>
      <c r="Y29" s="13">
        <f t="shared" si="1"/>
        <v>60</v>
      </c>
      <c r="Z29" s="13">
        <f t="shared" si="1"/>
        <v>60</v>
      </c>
      <c r="AA29" s="13">
        <f t="shared" si="1"/>
        <v>60</v>
      </c>
      <c r="AB29" s="13">
        <f t="shared" si="1"/>
        <v>60</v>
      </c>
      <c r="AC29" s="13">
        <f t="shared" si="1"/>
        <v>60</v>
      </c>
      <c r="AD29" s="13">
        <f t="shared" si="1"/>
        <v>60</v>
      </c>
      <c r="AE29" s="13">
        <f t="shared" si="1"/>
        <v>60</v>
      </c>
      <c r="AF29" s="13">
        <f t="shared" si="1"/>
        <v>60</v>
      </c>
      <c r="AG29" s="13">
        <f t="shared" si="1"/>
        <v>60</v>
      </c>
      <c r="AH29" s="13">
        <f t="shared" si="1"/>
        <v>60</v>
      </c>
      <c r="AI29" s="13">
        <f t="shared" si="1"/>
        <v>60</v>
      </c>
      <c r="AJ29" s="15"/>
      <c r="AK29" s="7"/>
    </row>
    <row r="30" spans="1:37" s="3" customFormat="1" ht="12" customHeight="1" x14ac:dyDescent="0.25">
      <c r="A30" s="77"/>
      <c r="B30" s="9" t="s">
        <v>3</v>
      </c>
      <c r="C30" s="14">
        <f>MAX(E30:AI30)</f>
        <v>0</v>
      </c>
      <c r="D30" s="9" t="s">
        <v>14</v>
      </c>
      <c r="E30" s="39">
        <v>0</v>
      </c>
      <c r="F30" s="39">
        <v>0</v>
      </c>
      <c r="G30" s="39">
        <v>0</v>
      </c>
      <c r="H30" s="39">
        <v>0</v>
      </c>
      <c r="I30" s="39">
        <v>0</v>
      </c>
      <c r="J30" s="39">
        <v>0</v>
      </c>
      <c r="K30" s="39">
        <v>0</v>
      </c>
      <c r="L30" s="39">
        <v>0</v>
      </c>
      <c r="M30" s="39">
        <v>0</v>
      </c>
      <c r="N30" s="39">
        <v>0</v>
      </c>
      <c r="O30" s="39">
        <v>0</v>
      </c>
      <c r="P30" s="39">
        <v>0</v>
      </c>
      <c r="Q30" s="39">
        <v>0</v>
      </c>
      <c r="R30" s="39">
        <v>0</v>
      </c>
      <c r="S30" s="39">
        <v>0</v>
      </c>
      <c r="T30" s="39">
        <v>0</v>
      </c>
      <c r="U30" s="39">
        <v>0</v>
      </c>
      <c r="V30" s="39">
        <v>0</v>
      </c>
      <c r="W30" s="39">
        <v>0</v>
      </c>
      <c r="X30" s="39">
        <v>0</v>
      </c>
      <c r="Y30" s="39">
        <v>0</v>
      </c>
      <c r="Z30" s="39">
        <v>0</v>
      </c>
      <c r="AA30" s="39">
        <v>0</v>
      </c>
      <c r="AB30" s="39">
        <v>0</v>
      </c>
      <c r="AC30" s="39">
        <v>0</v>
      </c>
      <c r="AD30" s="39">
        <v>0</v>
      </c>
      <c r="AE30" s="39">
        <v>0</v>
      </c>
      <c r="AF30" s="39">
        <v>0</v>
      </c>
      <c r="AG30" s="39">
        <v>0</v>
      </c>
      <c r="AH30" s="39">
        <v>0</v>
      </c>
      <c r="AI30" s="39">
        <v>0</v>
      </c>
      <c r="AJ30" s="15"/>
      <c r="AK30" s="7"/>
    </row>
    <row r="31" spans="1:37" s="3" customFormat="1" ht="12" customHeight="1" x14ac:dyDescent="0.25">
      <c r="A31" s="77"/>
      <c r="B31" s="9" t="s">
        <v>2</v>
      </c>
      <c r="C31" s="14">
        <f>COUNTIF(E31:AI31,"=N")</f>
        <v>0</v>
      </c>
      <c r="D31" s="9" t="s">
        <v>10</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5"/>
      <c r="AK31" s="7"/>
    </row>
    <row r="32" spans="1:37" s="3" customFormat="1" ht="12" customHeight="1" x14ac:dyDescent="0.25">
      <c r="A32" s="77"/>
      <c r="B32" s="9" t="s">
        <v>8</v>
      </c>
      <c r="C32" s="14">
        <f>COUNTIF(E32:AI32,"=y")</f>
        <v>0</v>
      </c>
      <c r="D32" s="9" t="s">
        <v>18</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5"/>
      <c r="AK32" s="7"/>
    </row>
    <row r="33" spans="2:35" s="3" customFormat="1" x14ac:dyDescent="0.25"/>
    <row r="34" spans="2:35" s="3" customFormat="1" x14ac:dyDescent="0.25">
      <c r="B34" s="3" t="s">
        <v>116</v>
      </c>
    </row>
    <row r="35" spans="2:35" ht="12.5" x14ac:dyDescent="0.25">
      <c r="B35" s="18" t="s">
        <v>20</v>
      </c>
      <c r="C35" s="80" t="s">
        <v>120</v>
      </c>
      <c r="D35" s="80"/>
      <c r="E35" s="80"/>
      <c r="F35" s="80"/>
      <c r="G35" s="80"/>
      <c r="H35" s="80"/>
      <c r="I35" s="80"/>
      <c r="J35" s="80"/>
      <c r="K35" s="80"/>
      <c r="L35" s="80"/>
      <c r="M35" s="80"/>
      <c r="N35" s="18"/>
      <c r="O35" s="52" t="s">
        <v>21</v>
      </c>
      <c r="P35" s="52"/>
      <c r="Q35" s="81">
        <v>45108</v>
      </c>
      <c r="R35" s="82"/>
      <c r="S35" s="82"/>
    </row>
    <row r="36" spans="2:35" ht="12.5" x14ac:dyDescent="0.25">
      <c r="B36" s="52" t="s">
        <v>106</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row>
  </sheetData>
  <mergeCells count="19">
    <mergeCell ref="B36:AI36"/>
    <mergeCell ref="AJ22:AK22"/>
    <mergeCell ref="A23:A28"/>
    <mergeCell ref="A29:A32"/>
    <mergeCell ref="C35:M35"/>
    <mergeCell ref="O35:P35"/>
    <mergeCell ref="Q35:S35"/>
    <mergeCell ref="B22:C22"/>
    <mergeCell ref="C5:D5"/>
    <mergeCell ref="F5:K5"/>
    <mergeCell ref="L5:W5"/>
    <mergeCell ref="F7:K7"/>
    <mergeCell ref="L7:V7"/>
    <mergeCell ref="A1:AI1"/>
    <mergeCell ref="C3:D3"/>
    <mergeCell ref="F3:K3"/>
    <mergeCell ref="L3:W3"/>
    <mergeCell ref="X3:AC3"/>
    <mergeCell ref="AD3:AH3"/>
  </mergeCells>
  <pageMargins left="0.75" right="0.75" top="1" bottom="1" header="0.5" footer="0.5"/>
  <pageSetup paperSize="9" scale="88" orientation="landscape"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580F5-05C1-48CF-97CA-B23630505F1A}">
  <sheetPr>
    <pageSetUpPr fitToPage="1"/>
  </sheetPr>
  <dimension ref="A1:AO36"/>
  <sheetViews>
    <sheetView view="pageBreakPreview" topLeftCell="A12" zoomScaleNormal="115" zoomScaleSheetLayoutView="100" workbookViewId="0">
      <selection activeCell="C35" sqref="C35:M35"/>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40</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41</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113</v>
      </c>
      <c r="M5" s="69"/>
      <c r="N5" s="69"/>
      <c r="O5" s="69"/>
      <c r="P5" s="52"/>
      <c r="Q5" s="52"/>
      <c r="R5" s="52"/>
      <c r="S5" s="52"/>
      <c r="T5" s="52"/>
      <c r="U5" s="52"/>
      <c r="V5" s="52"/>
      <c r="W5" s="52"/>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45078</v>
      </c>
      <c r="E7" s="18"/>
      <c r="F7" s="52" t="s">
        <v>25</v>
      </c>
      <c r="G7" s="52"/>
      <c r="H7" s="52"/>
      <c r="I7" s="52"/>
      <c r="J7" s="52"/>
      <c r="K7" s="52"/>
      <c r="L7" s="72" t="s">
        <v>112</v>
      </c>
      <c r="M7" s="72"/>
      <c r="N7" s="72"/>
      <c r="O7" s="72"/>
      <c r="P7" s="52"/>
      <c r="Q7" s="52"/>
      <c r="R7" s="52"/>
      <c r="S7" s="52"/>
      <c r="T7" s="52"/>
      <c r="U7" s="52"/>
      <c r="V7" s="52"/>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1.4" customHeight="1" x14ac:dyDescent="0.25">
      <c r="A23" s="77" t="s">
        <v>100</v>
      </c>
      <c r="B23" s="11"/>
      <c r="C23" s="12"/>
      <c r="D23" s="9" t="s">
        <v>12</v>
      </c>
      <c r="E23" s="13">
        <v>300</v>
      </c>
      <c r="F23" s="13">
        <f t="shared" ref="F23:AI23" si="0">E23</f>
        <v>300</v>
      </c>
      <c r="G23" s="13">
        <f t="shared" si="0"/>
        <v>300</v>
      </c>
      <c r="H23" s="13">
        <f t="shared" si="0"/>
        <v>300</v>
      </c>
      <c r="I23" s="13">
        <f t="shared" si="0"/>
        <v>300</v>
      </c>
      <c r="J23" s="13">
        <f t="shared" si="0"/>
        <v>300</v>
      </c>
      <c r="K23" s="13">
        <f t="shared" si="0"/>
        <v>300</v>
      </c>
      <c r="L23" s="13">
        <f t="shared" si="0"/>
        <v>300</v>
      </c>
      <c r="M23" s="13">
        <f t="shared" si="0"/>
        <v>300</v>
      </c>
      <c r="N23" s="13">
        <f t="shared" si="0"/>
        <v>300</v>
      </c>
      <c r="O23" s="13">
        <f t="shared" si="0"/>
        <v>300</v>
      </c>
      <c r="P23" s="13">
        <f t="shared" si="0"/>
        <v>300</v>
      </c>
      <c r="Q23" s="13">
        <f t="shared" si="0"/>
        <v>300</v>
      </c>
      <c r="R23" s="13">
        <f t="shared" si="0"/>
        <v>300</v>
      </c>
      <c r="S23" s="13">
        <f t="shared" si="0"/>
        <v>300</v>
      </c>
      <c r="T23" s="13">
        <f t="shared" si="0"/>
        <v>300</v>
      </c>
      <c r="U23" s="13">
        <f t="shared" si="0"/>
        <v>300</v>
      </c>
      <c r="V23" s="13">
        <f t="shared" si="0"/>
        <v>300</v>
      </c>
      <c r="W23" s="13">
        <f t="shared" si="0"/>
        <v>300</v>
      </c>
      <c r="X23" s="13">
        <f t="shared" si="0"/>
        <v>300</v>
      </c>
      <c r="Y23" s="13">
        <f t="shared" si="0"/>
        <v>300</v>
      </c>
      <c r="Z23" s="13">
        <f t="shared" si="0"/>
        <v>300</v>
      </c>
      <c r="AA23" s="13">
        <f t="shared" si="0"/>
        <v>300</v>
      </c>
      <c r="AB23" s="13">
        <f t="shared" si="0"/>
        <v>300</v>
      </c>
      <c r="AC23" s="13">
        <f t="shared" si="0"/>
        <v>300</v>
      </c>
      <c r="AD23" s="13">
        <f t="shared" si="0"/>
        <v>300</v>
      </c>
      <c r="AE23" s="13">
        <f t="shared" si="0"/>
        <v>300</v>
      </c>
      <c r="AF23" s="13">
        <f t="shared" si="0"/>
        <v>300</v>
      </c>
      <c r="AG23" s="13">
        <f t="shared" si="0"/>
        <v>300</v>
      </c>
      <c r="AH23" s="13">
        <f t="shared" si="0"/>
        <v>300</v>
      </c>
      <c r="AI23" s="13">
        <f t="shared" si="0"/>
        <v>300</v>
      </c>
      <c r="AJ23" s="15"/>
      <c r="AK23" s="7"/>
    </row>
    <row r="24" spans="1:37" s="3" customFormat="1" ht="12" customHeight="1" x14ac:dyDescent="0.25">
      <c r="A24" s="77"/>
      <c r="B24" s="9" t="s">
        <v>3</v>
      </c>
      <c r="C24" s="14">
        <f>MAX(E24:AI24)</f>
        <v>0</v>
      </c>
      <c r="D24" s="9" t="s">
        <v>17</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15"/>
      <c r="AK24" s="7"/>
    </row>
    <row r="25" spans="1:37" s="3" customFormat="1" ht="12" customHeight="1" x14ac:dyDescent="0.25">
      <c r="A25" s="77"/>
      <c r="B25" s="9" t="s">
        <v>5</v>
      </c>
      <c r="C25" s="14">
        <f>AVERAGE(E25:AI25)</f>
        <v>0</v>
      </c>
      <c r="D25" s="9" t="s">
        <v>15</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15"/>
      <c r="AK25" s="7"/>
    </row>
    <row r="26" spans="1:37" s="3" customFormat="1" ht="12" customHeight="1" x14ac:dyDescent="0.25">
      <c r="A26" s="77"/>
      <c r="B26" s="9" t="s">
        <v>4</v>
      </c>
      <c r="C26" s="14">
        <f>MIN(E26:AI26)</f>
        <v>0</v>
      </c>
      <c r="D26" s="9" t="s">
        <v>16</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39">
        <v>0</v>
      </c>
      <c r="AI26" s="39">
        <v>0</v>
      </c>
      <c r="AJ26" s="15"/>
      <c r="AK26" s="7"/>
    </row>
    <row r="27" spans="1:37" s="3" customFormat="1" ht="12" customHeight="1" x14ac:dyDescent="0.25">
      <c r="A27" s="77"/>
      <c r="B27" s="9" t="s">
        <v>7</v>
      </c>
      <c r="C27" s="14">
        <f>SUM(E27:AI27)</f>
        <v>0</v>
      </c>
      <c r="D27" s="9" t="s">
        <v>6</v>
      </c>
      <c r="E27" s="39">
        <v>0</v>
      </c>
      <c r="F27" s="39">
        <v>0</v>
      </c>
      <c r="G27" s="39">
        <v>0</v>
      </c>
      <c r="H27" s="39">
        <v>0</v>
      </c>
      <c r="I27" s="39">
        <v>0</v>
      </c>
      <c r="J27" s="39">
        <v>0</v>
      </c>
      <c r="K27" s="39">
        <v>0</v>
      </c>
      <c r="L27" s="39">
        <v>0</v>
      </c>
      <c r="M27" s="39">
        <v>0</v>
      </c>
      <c r="N27" s="39">
        <v>0</v>
      </c>
      <c r="O27" s="39">
        <v>0</v>
      </c>
      <c r="P27" s="39">
        <v>0</v>
      </c>
      <c r="Q27" s="39">
        <v>0</v>
      </c>
      <c r="R27" s="39">
        <v>0</v>
      </c>
      <c r="S27" s="39">
        <v>0</v>
      </c>
      <c r="T27" s="39">
        <v>0</v>
      </c>
      <c r="U27" s="39">
        <v>0</v>
      </c>
      <c r="V27" s="39">
        <v>0</v>
      </c>
      <c r="W27" s="39">
        <v>0</v>
      </c>
      <c r="X27" s="39">
        <v>0</v>
      </c>
      <c r="Y27" s="39">
        <v>0</v>
      </c>
      <c r="Z27" s="39">
        <v>0</v>
      </c>
      <c r="AA27" s="39">
        <v>0</v>
      </c>
      <c r="AB27" s="39">
        <v>0</v>
      </c>
      <c r="AC27" s="39">
        <v>0</v>
      </c>
      <c r="AD27" s="39">
        <v>0</v>
      </c>
      <c r="AE27" s="39">
        <v>0</v>
      </c>
      <c r="AF27" s="39">
        <v>0</v>
      </c>
      <c r="AG27" s="39">
        <v>0</v>
      </c>
      <c r="AH27" s="39">
        <v>0</v>
      </c>
      <c r="AI27" s="39">
        <v>0</v>
      </c>
      <c r="AJ27" s="15"/>
      <c r="AK27" s="7"/>
    </row>
    <row r="28" spans="1:37" s="3" customFormat="1" ht="12" customHeight="1" x14ac:dyDescent="0.25">
      <c r="A28" s="77"/>
      <c r="B28" s="9" t="s">
        <v>8</v>
      </c>
      <c r="C28" s="14">
        <f>SUM(E28:AI28)</f>
        <v>0</v>
      </c>
      <c r="D28" s="9" t="s">
        <v>9</v>
      </c>
      <c r="E28" s="39">
        <v>0</v>
      </c>
      <c r="F28" s="39">
        <v>0</v>
      </c>
      <c r="G28" s="39">
        <v>0</v>
      </c>
      <c r="H28" s="39">
        <v>0</v>
      </c>
      <c r="I28" s="39">
        <v>0</v>
      </c>
      <c r="J28" s="39">
        <v>0</v>
      </c>
      <c r="K28" s="39">
        <v>0</v>
      </c>
      <c r="L28" s="39">
        <v>0</v>
      </c>
      <c r="M28" s="39">
        <v>0</v>
      </c>
      <c r="N28" s="39">
        <v>0</v>
      </c>
      <c r="O28" s="39">
        <v>0</v>
      </c>
      <c r="P28" s="39">
        <v>0</v>
      </c>
      <c r="Q28" s="39">
        <v>0</v>
      </c>
      <c r="R28" s="39">
        <v>0</v>
      </c>
      <c r="S28" s="39">
        <v>0</v>
      </c>
      <c r="T28" s="39">
        <v>0</v>
      </c>
      <c r="U28" s="39">
        <v>0</v>
      </c>
      <c r="V28" s="39">
        <v>0</v>
      </c>
      <c r="W28" s="39">
        <v>0</v>
      </c>
      <c r="X28" s="39">
        <v>0</v>
      </c>
      <c r="Y28" s="39">
        <v>0</v>
      </c>
      <c r="Z28" s="39">
        <v>0</v>
      </c>
      <c r="AA28" s="39">
        <v>0</v>
      </c>
      <c r="AB28" s="39">
        <v>0</v>
      </c>
      <c r="AC28" s="39">
        <v>0</v>
      </c>
      <c r="AD28" s="39">
        <v>0</v>
      </c>
      <c r="AE28" s="39">
        <v>0</v>
      </c>
      <c r="AF28" s="39">
        <v>0</v>
      </c>
      <c r="AG28" s="39">
        <v>0</v>
      </c>
      <c r="AH28" s="39">
        <v>0</v>
      </c>
      <c r="AI28" s="39">
        <v>0</v>
      </c>
      <c r="AJ28" s="15"/>
      <c r="AK28" s="7"/>
    </row>
    <row r="29" spans="1:37" s="3" customFormat="1" ht="12" customHeight="1" x14ac:dyDescent="0.25">
      <c r="A29" s="77" t="s">
        <v>11</v>
      </c>
      <c r="B29" s="11"/>
      <c r="C29" s="12"/>
      <c r="D29" s="9" t="s">
        <v>13</v>
      </c>
      <c r="E29" s="13">
        <v>60</v>
      </c>
      <c r="F29" s="13">
        <f t="shared" ref="F29:AI29" si="1">E29</f>
        <v>60</v>
      </c>
      <c r="G29" s="13">
        <f t="shared" si="1"/>
        <v>60</v>
      </c>
      <c r="H29" s="13">
        <f t="shared" si="1"/>
        <v>60</v>
      </c>
      <c r="I29" s="13">
        <f t="shared" si="1"/>
        <v>60</v>
      </c>
      <c r="J29" s="13">
        <f t="shared" si="1"/>
        <v>60</v>
      </c>
      <c r="K29" s="13">
        <f t="shared" si="1"/>
        <v>60</v>
      </c>
      <c r="L29" s="13">
        <f t="shared" si="1"/>
        <v>60</v>
      </c>
      <c r="M29" s="13">
        <f t="shared" si="1"/>
        <v>60</v>
      </c>
      <c r="N29" s="13">
        <f t="shared" si="1"/>
        <v>60</v>
      </c>
      <c r="O29" s="13">
        <f t="shared" si="1"/>
        <v>60</v>
      </c>
      <c r="P29" s="13">
        <f t="shared" si="1"/>
        <v>60</v>
      </c>
      <c r="Q29" s="13">
        <f t="shared" si="1"/>
        <v>60</v>
      </c>
      <c r="R29" s="13">
        <f t="shared" si="1"/>
        <v>60</v>
      </c>
      <c r="S29" s="13">
        <f t="shared" si="1"/>
        <v>60</v>
      </c>
      <c r="T29" s="13">
        <f t="shared" si="1"/>
        <v>60</v>
      </c>
      <c r="U29" s="13">
        <f t="shared" si="1"/>
        <v>60</v>
      </c>
      <c r="V29" s="13">
        <f t="shared" si="1"/>
        <v>60</v>
      </c>
      <c r="W29" s="13">
        <f t="shared" si="1"/>
        <v>60</v>
      </c>
      <c r="X29" s="13">
        <f t="shared" si="1"/>
        <v>60</v>
      </c>
      <c r="Y29" s="13">
        <f t="shared" si="1"/>
        <v>60</v>
      </c>
      <c r="Z29" s="13">
        <f t="shared" si="1"/>
        <v>60</v>
      </c>
      <c r="AA29" s="13">
        <f t="shared" si="1"/>
        <v>60</v>
      </c>
      <c r="AB29" s="13">
        <f t="shared" si="1"/>
        <v>60</v>
      </c>
      <c r="AC29" s="13">
        <f t="shared" si="1"/>
        <v>60</v>
      </c>
      <c r="AD29" s="13">
        <f t="shared" si="1"/>
        <v>60</v>
      </c>
      <c r="AE29" s="13">
        <f t="shared" si="1"/>
        <v>60</v>
      </c>
      <c r="AF29" s="13">
        <f t="shared" si="1"/>
        <v>60</v>
      </c>
      <c r="AG29" s="13">
        <f t="shared" si="1"/>
        <v>60</v>
      </c>
      <c r="AH29" s="13">
        <f t="shared" si="1"/>
        <v>60</v>
      </c>
      <c r="AI29" s="13">
        <f t="shared" si="1"/>
        <v>60</v>
      </c>
      <c r="AJ29" s="15"/>
      <c r="AK29" s="7"/>
    </row>
    <row r="30" spans="1:37" s="3" customFormat="1" ht="12" customHeight="1" x14ac:dyDescent="0.25">
      <c r="A30" s="77"/>
      <c r="B30" s="9" t="s">
        <v>3</v>
      </c>
      <c r="C30" s="14">
        <f>MAX(E30:AI30)</f>
        <v>0</v>
      </c>
      <c r="D30" s="9" t="s">
        <v>14</v>
      </c>
      <c r="E30" s="39">
        <v>0</v>
      </c>
      <c r="F30" s="39">
        <v>0</v>
      </c>
      <c r="G30" s="39">
        <v>0</v>
      </c>
      <c r="H30" s="39">
        <v>0</v>
      </c>
      <c r="I30" s="39">
        <v>0</v>
      </c>
      <c r="J30" s="39">
        <v>0</v>
      </c>
      <c r="K30" s="39">
        <v>0</v>
      </c>
      <c r="L30" s="39">
        <v>0</v>
      </c>
      <c r="M30" s="39">
        <v>0</v>
      </c>
      <c r="N30" s="39">
        <v>0</v>
      </c>
      <c r="O30" s="39">
        <v>0</v>
      </c>
      <c r="P30" s="39">
        <v>0</v>
      </c>
      <c r="Q30" s="39">
        <v>0</v>
      </c>
      <c r="R30" s="39">
        <v>0</v>
      </c>
      <c r="S30" s="39">
        <v>0</v>
      </c>
      <c r="T30" s="39">
        <v>0</v>
      </c>
      <c r="U30" s="39">
        <v>0</v>
      </c>
      <c r="V30" s="39">
        <v>0</v>
      </c>
      <c r="W30" s="39">
        <v>0</v>
      </c>
      <c r="X30" s="39">
        <v>0</v>
      </c>
      <c r="Y30" s="39">
        <v>0</v>
      </c>
      <c r="Z30" s="39">
        <v>0</v>
      </c>
      <c r="AA30" s="39">
        <v>0</v>
      </c>
      <c r="AB30" s="39">
        <v>0</v>
      </c>
      <c r="AC30" s="39">
        <v>0</v>
      </c>
      <c r="AD30" s="39">
        <v>0</v>
      </c>
      <c r="AE30" s="39">
        <v>0</v>
      </c>
      <c r="AF30" s="39">
        <v>0</v>
      </c>
      <c r="AG30" s="39">
        <v>0</v>
      </c>
      <c r="AH30" s="39">
        <v>0</v>
      </c>
      <c r="AI30" s="39">
        <v>0</v>
      </c>
      <c r="AJ30" s="15"/>
      <c r="AK30" s="7"/>
    </row>
    <row r="31" spans="1:37" s="3" customFormat="1" ht="12" customHeight="1" x14ac:dyDescent="0.25">
      <c r="A31" s="77"/>
      <c r="B31" s="9" t="s">
        <v>2</v>
      </c>
      <c r="C31" s="14">
        <f>COUNTIF(E31:AI31,"=N")</f>
        <v>0</v>
      </c>
      <c r="D31" s="9" t="s">
        <v>10</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5"/>
      <c r="AK31" s="7"/>
    </row>
    <row r="32" spans="1:37" s="3" customFormat="1" ht="12" customHeight="1" x14ac:dyDescent="0.25">
      <c r="A32" s="77"/>
      <c r="B32" s="9" t="s">
        <v>8</v>
      </c>
      <c r="C32" s="14">
        <f>COUNTIF(E32:AI32,"=y")</f>
        <v>0</v>
      </c>
      <c r="D32" s="9" t="s">
        <v>18</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5"/>
      <c r="AK32" s="7"/>
    </row>
    <row r="33" spans="2:35" s="3" customFormat="1" x14ac:dyDescent="0.25"/>
    <row r="34" spans="2:35" s="3" customFormat="1" x14ac:dyDescent="0.25">
      <c r="B34" s="3" t="s">
        <v>117</v>
      </c>
    </row>
    <row r="35" spans="2:35" ht="12.5" x14ac:dyDescent="0.25">
      <c r="B35" s="18" t="s">
        <v>20</v>
      </c>
      <c r="C35" s="80" t="s">
        <v>120</v>
      </c>
      <c r="D35" s="80"/>
      <c r="E35" s="80"/>
      <c r="F35" s="80"/>
      <c r="G35" s="80"/>
      <c r="H35" s="80"/>
      <c r="I35" s="80"/>
      <c r="J35" s="80"/>
      <c r="K35" s="80"/>
      <c r="L35" s="80"/>
      <c r="M35" s="80"/>
      <c r="N35" s="18"/>
      <c r="O35" s="52" t="s">
        <v>21</v>
      </c>
      <c r="P35" s="52"/>
      <c r="Q35" s="81">
        <v>45108</v>
      </c>
      <c r="R35" s="82"/>
      <c r="S35" s="82"/>
    </row>
    <row r="36" spans="2:35" ht="12.5" x14ac:dyDescent="0.25">
      <c r="B36" s="52" t="s">
        <v>106</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row>
  </sheetData>
  <mergeCells count="19">
    <mergeCell ref="B36:AI36"/>
    <mergeCell ref="AJ22:AK22"/>
    <mergeCell ref="A23:A28"/>
    <mergeCell ref="A29:A32"/>
    <mergeCell ref="C35:M35"/>
    <mergeCell ref="O35:P35"/>
    <mergeCell ref="Q35:S35"/>
    <mergeCell ref="B22:C22"/>
    <mergeCell ref="C5:D5"/>
    <mergeCell ref="F5:K5"/>
    <mergeCell ref="L5:W5"/>
    <mergeCell ref="F7:K7"/>
    <mergeCell ref="L7:V7"/>
    <mergeCell ref="A1:AI1"/>
    <mergeCell ref="C3:D3"/>
    <mergeCell ref="F3:K3"/>
    <mergeCell ref="L3:W3"/>
    <mergeCell ref="X3:AC3"/>
    <mergeCell ref="AD3:AH3"/>
  </mergeCells>
  <pageMargins left="0.75" right="0.75" top="1" bottom="1" header="0.5" footer="0.5"/>
  <pageSetup paperSize="9" scale="88" orientation="landscape"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86E8D-B8B8-4763-B2AF-D5DC1C9BFFA4}">
  <sheetPr>
    <pageSetUpPr fitToPage="1"/>
  </sheetPr>
  <dimension ref="A1:AO36"/>
  <sheetViews>
    <sheetView view="pageBreakPreview" topLeftCell="A17" zoomScaleNormal="115" zoomScaleSheetLayoutView="100" workbookViewId="0">
      <selection activeCell="C35" sqref="C35:M35"/>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42</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43</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113</v>
      </c>
      <c r="M5" s="69"/>
      <c r="N5" s="69"/>
      <c r="O5" s="69"/>
      <c r="P5" s="54"/>
      <c r="Q5" s="54"/>
      <c r="R5" s="54"/>
      <c r="S5" s="54"/>
      <c r="T5" s="54"/>
      <c r="U5" s="54"/>
      <c r="V5" s="54"/>
      <c r="W5" s="54"/>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45017</v>
      </c>
      <c r="E7" s="18"/>
      <c r="F7" s="52" t="s">
        <v>25</v>
      </c>
      <c r="G7" s="52"/>
      <c r="H7" s="52"/>
      <c r="I7" s="52"/>
      <c r="J7" s="52"/>
      <c r="K7" s="52"/>
      <c r="L7" s="72" t="s">
        <v>112</v>
      </c>
      <c r="M7" s="72"/>
      <c r="N7" s="72"/>
      <c r="O7" s="72"/>
      <c r="P7" s="54"/>
      <c r="Q7" s="54"/>
      <c r="R7" s="54"/>
      <c r="S7" s="54"/>
      <c r="T7" s="54"/>
      <c r="U7" s="54"/>
      <c r="V7" s="54"/>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1.4" customHeight="1" x14ac:dyDescent="0.25">
      <c r="A23" s="77" t="s">
        <v>62</v>
      </c>
      <c r="B23" s="11"/>
      <c r="C23" s="12"/>
      <c r="D23" s="9" t="s">
        <v>12</v>
      </c>
      <c r="E23" s="13">
        <v>600</v>
      </c>
      <c r="F23" s="13">
        <f t="shared" ref="F23:AI23" si="0">E23</f>
        <v>600</v>
      </c>
      <c r="G23" s="13">
        <f t="shared" si="0"/>
        <v>600</v>
      </c>
      <c r="H23" s="13">
        <f t="shared" si="0"/>
        <v>600</v>
      </c>
      <c r="I23" s="13">
        <f t="shared" si="0"/>
        <v>600</v>
      </c>
      <c r="J23" s="13">
        <f t="shared" si="0"/>
        <v>600</v>
      </c>
      <c r="K23" s="13">
        <f t="shared" si="0"/>
        <v>600</v>
      </c>
      <c r="L23" s="13">
        <f t="shared" si="0"/>
        <v>600</v>
      </c>
      <c r="M23" s="13">
        <f t="shared" si="0"/>
        <v>600</v>
      </c>
      <c r="N23" s="13">
        <f t="shared" si="0"/>
        <v>600</v>
      </c>
      <c r="O23" s="13">
        <f t="shared" si="0"/>
        <v>600</v>
      </c>
      <c r="P23" s="13">
        <f t="shared" si="0"/>
        <v>600</v>
      </c>
      <c r="Q23" s="13">
        <f t="shared" si="0"/>
        <v>600</v>
      </c>
      <c r="R23" s="13">
        <f t="shared" si="0"/>
        <v>600</v>
      </c>
      <c r="S23" s="13">
        <f t="shared" si="0"/>
        <v>600</v>
      </c>
      <c r="T23" s="13">
        <f t="shared" si="0"/>
        <v>600</v>
      </c>
      <c r="U23" s="13">
        <f t="shared" si="0"/>
        <v>600</v>
      </c>
      <c r="V23" s="13">
        <f t="shared" si="0"/>
        <v>600</v>
      </c>
      <c r="W23" s="13">
        <f t="shared" si="0"/>
        <v>600</v>
      </c>
      <c r="X23" s="13">
        <f t="shared" si="0"/>
        <v>600</v>
      </c>
      <c r="Y23" s="13">
        <f t="shared" si="0"/>
        <v>600</v>
      </c>
      <c r="Z23" s="13">
        <f t="shared" si="0"/>
        <v>600</v>
      </c>
      <c r="AA23" s="13">
        <f t="shared" si="0"/>
        <v>600</v>
      </c>
      <c r="AB23" s="13">
        <f t="shared" si="0"/>
        <v>600</v>
      </c>
      <c r="AC23" s="13">
        <f t="shared" si="0"/>
        <v>600</v>
      </c>
      <c r="AD23" s="13">
        <f t="shared" si="0"/>
        <v>600</v>
      </c>
      <c r="AE23" s="13">
        <f t="shared" si="0"/>
        <v>600</v>
      </c>
      <c r="AF23" s="13">
        <f t="shared" si="0"/>
        <v>600</v>
      </c>
      <c r="AG23" s="13">
        <f t="shared" si="0"/>
        <v>600</v>
      </c>
      <c r="AH23" s="13">
        <f t="shared" si="0"/>
        <v>600</v>
      </c>
      <c r="AI23" s="13">
        <f t="shared" si="0"/>
        <v>600</v>
      </c>
      <c r="AJ23" s="15"/>
      <c r="AK23" s="7"/>
    </row>
    <row r="24" spans="1:37" s="3" customFormat="1" ht="12" customHeight="1" x14ac:dyDescent="0.25">
      <c r="A24" s="77"/>
      <c r="B24" s="9" t="s">
        <v>3</v>
      </c>
      <c r="C24" s="14">
        <f>MAX(E24:AI24)</f>
        <v>0</v>
      </c>
      <c r="D24" s="9" t="s">
        <v>17</v>
      </c>
      <c r="E24" s="34">
        <v>0</v>
      </c>
      <c r="F24" s="34">
        <v>0</v>
      </c>
      <c r="G24" s="34">
        <v>0</v>
      </c>
      <c r="H24" s="34">
        <v>0</v>
      </c>
      <c r="I24" s="34">
        <v>0</v>
      </c>
      <c r="J24" s="34">
        <v>0</v>
      </c>
      <c r="K24" s="34">
        <v>0</v>
      </c>
      <c r="L24" s="34">
        <v>0</v>
      </c>
      <c r="M24" s="34">
        <v>0</v>
      </c>
      <c r="N24" s="34">
        <v>0</v>
      </c>
      <c r="O24" s="34">
        <v>0</v>
      </c>
      <c r="P24" s="34">
        <v>0</v>
      </c>
      <c r="Q24" s="34">
        <v>0</v>
      </c>
      <c r="R24" s="34">
        <v>0</v>
      </c>
      <c r="S24" s="34">
        <v>0</v>
      </c>
      <c r="T24" s="34">
        <v>0</v>
      </c>
      <c r="U24" s="34">
        <v>0</v>
      </c>
      <c r="V24" s="34">
        <v>0</v>
      </c>
      <c r="W24" s="34">
        <v>0</v>
      </c>
      <c r="X24" s="34">
        <v>0</v>
      </c>
      <c r="Y24" s="34">
        <v>0</v>
      </c>
      <c r="Z24" s="34">
        <v>0</v>
      </c>
      <c r="AA24" s="34">
        <v>0</v>
      </c>
      <c r="AB24" s="34">
        <v>0</v>
      </c>
      <c r="AC24" s="34">
        <v>0</v>
      </c>
      <c r="AD24" s="34">
        <v>0</v>
      </c>
      <c r="AE24" s="34">
        <v>0</v>
      </c>
      <c r="AF24" s="34">
        <v>0</v>
      </c>
      <c r="AG24" s="34">
        <v>0</v>
      </c>
      <c r="AH24" s="34">
        <v>0</v>
      </c>
      <c r="AI24" s="34">
        <v>0</v>
      </c>
      <c r="AJ24" s="15"/>
      <c r="AK24" s="7"/>
    </row>
    <row r="25" spans="1:37" s="3" customFormat="1" ht="12" customHeight="1" x14ac:dyDescent="0.25">
      <c r="A25" s="77"/>
      <c r="B25" s="9" t="s">
        <v>5</v>
      </c>
      <c r="C25" s="14">
        <f>AVERAGE(E25:AI25)</f>
        <v>0</v>
      </c>
      <c r="D25" s="9" t="s">
        <v>15</v>
      </c>
      <c r="E25" s="34">
        <v>0</v>
      </c>
      <c r="F25" s="34">
        <v>0</v>
      </c>
      <c r="G25" s="34">
        <v>0</v>
      </c>
      <c r="H25" s="34">
        <v>0</v>
      </c>
      <c r="I25" s="34">
        <v>0</v>
      </c>
      <c r="J25" s="34">
        <v>0</v>
      </c>
      <c r="K25" s="34">
        <v>0</v>
      </c>
      <c r="L25" s="34">
        <v>0</v>
      </c>
      <c r="M25" s="34">
        <v>0</v>
      </c>
      <c r="N25" s="34">
        <v>0</v>
      </c>
      <c r="O25" s="34">
        <v>0</v>
      </c>
      <c r="P25" s="34">
        <v>0</v>
      </c>
      <c r="Q25" s="34">
        <v>0</v>
      </c>
      <c r="R25" s="34">
        <v>0</v>
      </c>
      <c r="S25" s="34">
        <v>0</v>
      </c>
      <c r="T25" s="34">
        <v>0</v>
      </c>
      <c r="U25" s="34">
        <v>0</v>
      </c>
      <c r="V25" s="34">
        <v>0</v>
      </c>
      <c r="W25" s="34">
        <v>0</v>
      </c>
      <c r="X25" s="34">
        <v>0</v>
      </c>
      <c r="Y25" s="34">
        <v>0</v>
      </c>
      <c r="Z25" s="34">
        <v>0</v>
      </c>
      <c r="AA25" s="34">
        <v>0</v>
      </c>
      <c r="AB25" s="34">
        <v>0</v>
      </c>
      <c r="AC25" s="34">
        <v>0</v>
      </c>
      <c r="AD25" s="34">
        <v>0</v>
      </c>
      <c r="AE25" s="34">
        <v>0</v>
      </c>
      <c r="AF25" s="34">
        <v>0</v>
      </c>
      <c r="AG25" s="34">
        <v>0</v>
      </c>
      <c r="AH25" s="34">
        <v>0</v>
      </c>
      <c r="AI25" s="34">
        <v>0</v>
      </c>
      <c r="AJ25" s="15"/>
      <c r="AK25" s="7"/>
    </row>
    <row r="26" spans="1:37" s="3" customFormat="1" ht="12" customHeight="1" x14ac:dyDescent="0.25">
      <c r="A26" s="77"/>
      <c r="B26" s="9" t="s">
        <v>4</v>
      </c>
      <c r="C26" s="14">
        <f>MIN(E26:AI26)</f>
        <v>0</v>
      </c>
      <c r="D26" s="9" t="s">
        <v>16</v>
      </c>
      <c r="E26" s="34">
        <v>0</v>
      </c>
      <c r="F26" s="34">
        <v>0</v>
      </c>
      <c r="G26" s="34">
        <v>0</v>
      </c>
      <c r="H26" s="34">
        <v>0</v>
      </c>
      <c r="I26" s="34">
        <v>0</v>
      </c>
      <c r="J26" s="34">
        <v>0</v>
      </c>
      <c r="K26" s="34">
        <v>0</v>
      </c>
      <c r="L26" s="34">
        <v>0</v>
      </c>
      <c r="M26" s="34">
        <v>0</v>
      </c>
      <c r="N26" s="34">
        <v>0</v>
      </c>
      <c r="O26" s="34">
        <v>0</v>
      </c>
      <c r="P26" s="34">
        <v>0</v>
      </c>
      <c r="Q26" s="34">
        <v>0</v>
      </c>
      <c r="R26" s="34">
        <v>0</v>
      </c>
      <c r="S26" s="34">
        <v>0</v>
      </c>
      <c r="T26" s="34">
        <v>0</v>
      </c>
      <c r="U26" s="34">
        <v>0</v>
      </c>
      <c r="V26" s="34">
        <v>0</v>
      </c>
      <c r="W26" s="34">
        <v>0</v>
      </c>
      <c r="X26" s="34">
        <v>0</v>
      </c>
      <c r="Y26" s="34">
        <v>0</v>
      </c>
      <c r="Z26" s="34">
        <v>0</v>
      </c>
      <c r="AA26" s="34">
        <v>0</v>
      </c>
      <c r="AB26" s="34">
        <v>0</v>
      </c>
      <c r="AC26" s="34">
        <v>0</v>
      </c>
      <c r="AD26" s="34">
        <v>0</v>
      </c>
      <c r="AE26" s="34">
        <v>0</v>
      </c>
      <c r="AF26" s="34">
        <v>0</v>
      </c>
      <c r="AG26" s="34">
        <v>0</v>
      </c>
      <c r="AH26" s="34">
        <v>0</v>
      </c>
      <c r="AI26" s="34">
        <v>0</v>
      </c>
      <c r="AJ26" s="15"/>
      <c r="AK26" s="7"/>
    </row>
    <row r="27" spans="1:37" s="3" customFormat="1" ht="12" customHeight="1" x14ac:dyDescent="0.25">
      <c r="A27" s="77"/>
      <c r="B27" s="9" t="s">
        <v>7</v>
      </c>
      <c r="C27" s="14">
        <f>SUM(E27:AI27)</f>
        <v>0</v>
      </c>
      <c r="D27" s="9" t="s">
        <v>6</v>
      </c>
      <c r="E27" s="34">
        <v>0</v>
      </c>
      <c r="F27" s="34">
        <v>0</v>
      </c>
      <c r="G27" s="34">
        <v>0</v>
      </c>
      <c r="H27" s="34">
        <v>0</v>
      </c>
      <c r="I27" s="34">
        <v>0</v>
      </c>
      <c r="J27" s="34">
        <v>0</v>
      </c>
      <c r="K27" s="34">
        <v>0</v>
      </c>
      <c r="L27" s="34">
        <v>0</v>
      </c>
      <c r="M27" s="34">
        <v>0</v>
      </c>
      <c r="N27" s="34">
        <v>0</v>
      </c>
      <c r="O27" s="34">
        <v>0</v>
      </c>
      <c r="P27" s="34">
        <v>0</v>
      </c>
      <c r="Q27" s="34">
        <v>0</v>
      </c>
      <c r="R27" s="34">
        <v>0</v>
      </c>
      <c r="S27" s="34">
        <v>0</v>
      </c>
      <c r="T27" s="34">
        <v>0</v>
      </c>
      <c r="U27" s="34">
        <v>0</v>
      </c>
      <c r="V27" s="34">
        <v>0</v>
      </c>
      <c r="W27" s="34">
        <v>0</v>
      </c>
      <c r="X27" s="34">
        <v>0</v>
      </c>
      <c r="Y27" s="34">
        <v>0</v>
      </c>
      <c r="Z27" s="34">
        <v>0</v>
      </c>
      <c r="AA27" s="34">
        <v>0</v>
      </c>
      <c r="AB27" s="34">
        <v>0</v>
      </c>
      <c r="AC27" s="34">
        <v>0</v>
      </c>
      <c r="AD27" s="34">
        <v>0</v>
      </c>
      <c r="AE27" s="34">
        <v>0</v>
      </c>
      <c r="AF27" s="34">
        <v>0</v>
      </c>
      <c r="AG27" s="34">
        <v>0</v>
      </c>
      <c r="AH27" s="34">
        <v>0</v>
      </c>
      <c r="AI27" s="34">
        <v>0</v>
      </c>
      <c r="AJ27" s="15"/>
      <c r="AK27" s="7"/>
    </row>
    <row r="28" spans="1:37" s="3" customFormat="1" ht="12" customHeight="1" x14ac:dyDescent="0.25">
      <c r="A28" s="77"/>
      <c r="B28" s="9" t="s">
        <v>8</v>
      </c>
      <c r="C28" s="14">
        <f>SUM(E28:AI28)</f>
        <v>0</v>
      </c>
      <c r="D28" s="9" t="s">
        <v>9</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c r="AG28" s="34">
        <v>0</v>
      </c>
      <c r="AH28" s="34">
        <v>0</v>
      </c>
      <c r="AI28" s="34">
        <v>0</v>
      </c>
      <c r="AJ28" s="15"/>
      <c r="AK28" s="7"/>
    </row>
    <row r="29" spans="1:37" s="3" customFormat="1" ht="12" customHeight="1" x14ac:dyDescent="0.25">
      <c r="A29" s="77" t="s">
        <v>11</v>
      </c>
      <c r="B29" s="11"/>
      <c r="C29" s="12"/>
      <c r="D29" s="9" t="s">
        <v>13</v>
      </c>
      <c r="E29" s="13">
        <v>225</v>
      </c>
      <c r="F29" s="13">
        <f t="shared" ref="F29:AI29" si="1">E29</f>
        <v>225</v>
      </c>
      <c r="G29" s="13">
        <f t="shared" si="1"/>
        <v>225</v>
      </c>
      <c r="H29" s="13">
        <f t="shared" si="1"/>
        <v>225</v>
      </c>
      <c r="I29" s="13">
        <f t="shared" si="1"/>
        <v>225</v>
      </c>
      <c r="J29" s="13">
        <f t="shared" si="1"/>
        <v>225</v>
      </c>
      <c r="K29" s="13">
        <f t="shared" si="1"/>
        <v>225</v>
      </c>
      <c r="L29" s="13">
        <f t="shared" si="1"/>
        <v>225</v>
      </c>
      <c r="M29" s="13">
        <f t="shared" si="1"/>
        <v>225</v>
      </c>
      <c r="N29" s="13">
        <f t="shared" si="1"/>
        <v>225</v>
      </c>
      <c r="O29" s="13">
        <f t="shared" si="1"/>
        <v>225</v>
      </c>
      <c r="P29" s="13">
        <f t="shared" si="1"/>
        <v>225</v>
      </c>
      <c r="Q29" s="13">
        <f t="shared" si="1"/>
        <v>225</v>
      </c>
      <c r="R29" s="13">
        <f t="shared" si="1"/>
        <v>225</v>
      </c>
      <c r="S29" s="13">
        <f t="shared" si="1"/>
        <v>225</v>
      </c>
      <c r="T29" s="13">
        <f t="shared" si="1"/>
        <v>225</v>
      </c>
      <c r="U29" s="13">
        <f t="shared" si="1"/>
        <v>225</v>
      </c>
      <c r="V29" s="13">
        <f t="shared" si="1"/>
        <v>225</v>
      </c>
      <c r="W29" s="13">
        <f t="shared" si="1"/>
        <v>225</v>
      </c>
      <c r="X29" s="13">
        <f t="shared" si="1"/>
        <v>225</v>
      </c>
      <c r="Y29" s="13">
        <f t="shared" si="1"/>
        <v>225</v>
      </c>
      <c r="Z29" s="13">
        <f t="shared" si="1"/>
        <v>225</v>
      </c>
      <c r="AA29" s="13">
        <f t="shared" si="1"/>
        <v>225</v>
      </c>
      <c r="AB29" s="13">
        <f t="shared" si="1"/>
        <v>225</v>
      </c>
      <c r="AC29" s="13">
        <f t="shared" si="1"/>
        <v>225</v>
      </c>
      <c r="AD29" s="13">
        <f t="shared" si="1"/>
        <v>225</v>
      </c>
      <c r="AE29" s="13">
        <f t="shared" si="1"/>
        <v>225</v>
      </c>
      <c r="AF29" s="13">
        <f t="shared" si="1"/>
        <v>225</v>
      </c>
      <c r="AG29" s="13">
        <f t="shared" si="1"/>
        <v>225</v>
      </c>
      <c r="AH29" s="13">
        <f t="shared" si="1"/>
        <v>225</v>
      </c>
      <c r="AI29" s="13">
        <f t="shared" si="1"/>
        <v>225</v>
      </c>
      <c r="AJ29" s="15"/>
      <c r="AK29" s="7"/>
    </row>
    <row r="30" spans="1:37" s="3" customFormat="1" ht="12" customHeight="1" x14ac:dyDescent="0.25">
      <c r="A30" s="77"/>
      <c r="B30" s="9" t="s">
        <v>3</v>
      </c>
      <c r="C30" s="14">
        <f>MAX(E30:AI30)</f>
        <v>0</v>
      </c>
      <c r="D30" s="9" t="s">
        <v>14</v>
      </c>
      <c r="E30" s="34">
        <v>0</v>
      </c>
      <c r="F30" s="34">
        <v>0</v>
      </c>
      <c r="G30" s="34">
        <v>0</v>
      </c>
      <c r="H30" s="34">
        <v>0</v>
      </c>
      <c r="I30" s="34">
        <v>0</v>
      </c>
      <c r="J30" s="34">
        <v>0</v>
      </c>
      <c r="K30" s="34">
        <v>0</v>
      </c>
      <c r="L30" s="34">
        <v>0</v>
      </c>
      <c r="M30" s="34">
        <v>0</v>
      </c>
      <c r="N30" s="34">
        <v>0</v>
      </c>
      <c r="O30" s="34">
        <v>0</v>
      </c>
      <c r="P30" s="34">
        <v>0</v>
      </c>
      <c r="Q30" s="34">
        <v>0</v>
      </c>
      <c r="R30" s="34">
        <v>0</v>
      </c>
      <c r="S30" s="34">
        <v>0</v>
      </c>
      <c r="T30" s="34">
        <v>0</v>
      </c>
      <c r="U30" s="34">
        <v>0</v>
      </c>
      <c r="V30" s="34">
        <v>0</v>
      </c>
      <c r="W30" s="34">
        <v>0</v>
      </c>
      <c r="X30" s="34">
        <v>0</v>
      </c>
      <c r="Y30" s="34">
        <v>0</v>
      </c>
      <c r="Z30" s="34">
        <v>0</v>
      </c>
      <c r="AA30" s="34">
        <v>0</v>
      </c>
      <c r="AB30" s="34">
        <v>0</v>
      </c>
      <c r="AC30" s="34">
        <v>0</v>
      </c>
      <c r="AD30" s="34">
        <v>0</v>
      </c>
      <c r="AE30" s="34">
        <v>0</v>
      </c>
      <c r="AF30" s="34">
        <v>0</v>
      </c>
      <c r="AG30" s="34">
        <v>0</v>
      </c>
      <c r="AH30" s="34">
        <v>0</v>
      </c>
      <c r="AI30" s="34">
        <v>0</v>
      </c>
      <c r="AJ30" s="15"/>
      <c r="AK30" s="7"/>
    </row>
    <row r="31" spans="1:37" s="3" customFormat="1" ht="12" customHeight="1" x14ac:dyDescent="0.25">
      <c r="A31" s="77"/>
      <c r="B31" s="9" t="s">
        <v>2</v>
      </c>
      <c r="C31" s="14">
        <f>COUNTIF(E31:AI31,"=N")</f>
        <v>0</v>
      </c>
      <c r="D31" s="9" t="s">
        <v>10</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5"/>
      <c r="AK31" s="7"/>
    </row>
    <row r="32" spans="1:37" s="3" customFormat="1" ht="12" customHeight="1" x14ac:dyDescent="0.25">
      <c r="A32" s="77"/>
      <c r="B32" s="9" t="s">
        <v>8</v>
      </c>
      <c r="C32" s="14">
        <f>COUNTIF(E32:AI32,"=y")</f>
        <v>0</v>
      </c>
      <c r="D32" s="9" t="s">
        <v>18</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5"/>
      <c r="AK32" s="7"/>
    </row>
    <row r="33" spans="2:35" s="3" customFormat="1" x14ac:dyDescent="0.25"/>
    <row r="34" spans="2:35" s="3" customFormat="1" x14ac:dyDescent="0.25">
      <c r="B34" s="3" t="s">
        <v>115</v>
      </c>
    </row>
    <row r="35" spans="2:35" ht="12.5" x14ac:dyDescent="0.25">
      <c r="B35" s="18" t="s">
        <v>20</v>
      </c>
      <c r="C35" s="80" t="s">
        <v>120</v>
      </c>
      <c r="D35" s="80"/>
      <c r="E35" s="80"/>
      <c r="F35" s="80"/>
      <c r="G35" s="80"/>
      <c r="H35" s="80"/>
      <c r="I35" s="80"/>
      <c r="J35" s="80"/>
      <c r="K35" s="80"/>
      <c r="L35" s="80"/>
      <c r="M35" s="80"/>
      <c r="N35" s="18"/>
      <c r="O35" s="52" t="s">
        <v>21</v>
      </c>
      <c r="P35" s="52"/>
      <c r="Q35" s="81">
        <v>45108</v>
      </c>
      <c r="R35" s="82"/>
      <c r="S35" s="82"/>
    </row>
    <row r="36" spans="2:35" ht="12.5" x14ac:dyDescent="0.25">
      <c r="B36" s="52" t="s">
        <v>106</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row>
  </sheetData>
  <mergeCells count="19">
    <mergeCell ref="C5:D5"/>
    <mergeCell ref="F5:K5"/>
    <mergeCell ref="F7:K7"/>
    <mergeCell ref="L7:V7"/>
    <mergeCell ref="L5:W5"/>
    <mergeCell ref="A1:AI1"/>
    <mergeCell ref="C3:D3"/>
    <mergeCell ref="F3:K3"/>
    <mergeCell ref="L3:W3"/>
    <mergeCell ref="X3:AC3"/>
    <mergeCell ref="AD3:AH3"/>
    <mergeCell ref="B36:AI36"/>
    <mergeCell ref="B22:C22"/>
    <mergeCell ref="AJ22:AK22"/>
    <mergeCell ref="A23:A28"/>
    <mergeCell ref="A29:A32"/>
    <mergeCell ref="O35:P35"/>
    <mergeCell ref="Q35:S35"/>
    <mergeCell ref="C35:M35"/>
  </mergeCells>
  <pageMargins left="0.75" right="0.75" top="1" bottom="1" header="0.5" footer="0.5"/>
  <pageSetup paperSize="9" scale="88" orientation="landscape"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A15EF3-792E-4EB4-B2C0-91C995E7B085}">
  <sheetPr>
    <pageSetUpPr fitToPage="1"/>
  </sheetPr>
  <dimension ref="A1:AO36"/>
  <sheetViews>
    <sheetView view="pageBreakPreview" topLeftCell="A14" zoomScaleNormal="115" zoomScaleSheetLayoutView="100" workbookViewId="0">
      <selection activeCell="C35" sqref="C35:M35"/>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42</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43</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113</v>
      </c>
      <c r="M5" s="69"/>
      <c r="N5" s="69"/>
      <c r="O5" s="69"/>
      <c r="P5" s="54"/>
      <c r="Q5" s="54"/>
      <c r="R5" s="54"/>
      <c r="S5" s="54"/>
      <c r="T5" s="54"/>
      <c r="U5" s="54"/>
      <c r="V5" s="54"/>
      <c r="W5" s="54"/>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45047</v>
      </c>
      <c r="E7" s="18"/>
      <c r="F7" s="52" t="s">
        <v>25</v>
      </c>
      <c r="G7" s="52"/>
      <c r="H7" s="52"/>
      <c r="I7" s="52"/>
      <c r="J7" s="52"/>
      <c r="K7" s="52"/>
      <c r="L7" s="72" t="s">
        <v>112</v>
      </c>
      <c r="M7" s="72"/>
      <c r="N7" s="72"/>
      <c r="O7" s="72"/>
      <c r="P7" s="54"/>
      <c r="Q7" s="54"/>
      <c r="R7" s="54"/>
      <c r="S7" s="54"/>
      <c r="T7" s="54"/>
      <c r="U7" s="54"/>
      <c r="V7" s="54"/>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1.4" customHeight="1" x14ac:dyDescent="0.25">
      <c r="A23" s="77" t="s">
        <v>62</v>
      </c>
      <c r="B23" s="11"/>
      <c r="C23" s="12"/>
      <c r="D23" s="9" t="s">
        <v>12</v>
      </c>
      <c r="E23" s="13">
        <v>600</v>
      </c>
      <c r="F23" s="13">
        <f t="shared" ref="F23:AI23" si="0">E23</f>
        <v>600</v>
      </c>
      <c r="G23" s="13">
        <f t="shared" si="0"/>
        <v>600</v>
      </c>
      <c r="H23" s="13">
        <f t="shared" si="0"/>
        <v>600</v>
      </c>
      <c r="I23" s="13">
        <f t="shared" si="0"/>
        <v>600</v>
      </c>
      <c r="J23" s="13">
        <f t="shared" si="0"/>
        <v>600</v>
      </c>
      <c r="K23" s="13">
        <f t="shared" si="0"/>
        <v>600</v>
      </c>
      <c r="L23" s="13">
        <f t="shared" si="0"/>
        <v>600</v>
      </c>
      <c r="M23" s="13">
        <f t="shared" si="0"/>
        <v>600</v>
      </c>
      <c r="N23" s="13">
        <f t="shared" si="0"/>
        <v>600</v>
      </c>
      <c r="O23" s="13">
        <f t="shared" si="0"/>
        <v>600</v>
      </c>
      <c r="P23" s="13">
        <f t="shared" si="0"/>
        <v>600</v>
      </c>
      <c r="Q23" s="13">
        <f t="shared" si="0"/>
        <v>600</v>
      </c>
      <c r="R23" s="13">
        <f t="shared" si="0"/>
        <v>600</v>
      </c>
      <c r="S23" s="13">
        <f t="shared" si="0"/>
        <v>600</v>
      </c>
      <c r="T23" s="13">
        <f t="shared" si="0"/>
        <v>600</v>
      </c>
      <c r="U23" s="13">
        <f t="shared" si="0"/>
        <v>600</v>
      </c>
      <c r="V23" s="13">
        <f t="shared" si="0"/>
        <v>600</v>
      </c>
      <c r="W23" s="13">
        <f t="shared" si="0"/>
        <v>600</v>
      </c>
      <c r="X23" s="13">
        <f t="shared" si="0"/>
        <v>600</v>
      </c>
      <c r="Y23" s="13">
        <f t="shared" si="0"/>
        <v>600</v>
      </c>
      <c r="Z23" s="13">
        <f t="shared" si="0"/>
        <v>600</v>
      </c>
      <c r="AA23" s="13">
        <f t="shared" si="0"/>
        <v>600</v>
      </c>
      <c r="AB23" s="13">
        <f t="shared" si="0"/>
        <v>600</v>
      </c>
      <c r="AC23" s="13">
        <f t="shared" si="0"/>
        <v>600</v>
      </c>
      <c r="AD23" s="13">
        <f t="shared" si="0"/>
        <v>600</v>
      </c>
      <c r="AE23" s="13">
        <f t="shared" si="0"/>
        <v>600</v>
      </c>
      <c r="AF23" s="13">
        <f t="shared" si="0"/>
        <v>600</v>
      </c>
      <c r="AG23" s="13">
        <f t="shared" si="0"/>
        <v>600</v>
      </c>
      <c r="AH23" s="13">
        <f t="shared" si="0"/>
        <v>600</v>
      </c>
      <c r="AI23" s="13">
        <f t="shared" si="0"/>
        <v>600</v>
      </c>
      <c r="AJ23" s="15"/>
      <c r="AK23" s="7"/>
    </row>
    <row r="24" spans="1:37" s="3" customFormat="1" ht="12" customHeight="1" x14ac:dyDescent="0.25">
      <c r="A24" s="77"/>
      <c r="B24" s="9" t="s">
        <v>3</v>
      </c>
      <c r="C24" s="14">
        <f>MAX(E24:AI24)</f>
        <v>0</v>
      </c>
      <c r="D24" s="9" t="s">
        <v>17</v>
      </c>
      <c r="E24" s="34">
        <v>0</v>
      </c>
      <c r="F24" s="34">
        <v>0</v>
      </c>
      <c r="G24" s="34">
        <v>0</v>
      </c>
      <c r="H24" s="34">
        <v>0</v>
      </c>
      <c r="I24" s="34">
        <v>0</v>
      </c>
      <c r="J24" s="34">
        <v>0</v>
      </c>
      <c r="K24" s="34">
        <v>0</v>
      </c>
      <c r="L24" s="34">
        <v>0</v>
      </c>
      <c r="M24" s="34">
        <v>0</v>
      </c>
      <c r="N24" s="34">
        <v>0</v>
      </c>
      <c r="O24" s="34">
        <v>0</v>
      </c>
      <c r="P24" s="34">
        <v>0</v>
      </c>
      <c r="Q24" s="34">
        <v>0</v>
      </c>
      <c r="R24" s="34">
        <v>0</v>
      </c>
      <c r="S24" s="34">
        <v>0</v>
      </c>
      <c r="T24" s="34">
        <v>0</v>
      </c>
      <c r="U24" s="34">
        <v>0</v>
      </c>
      <c r="V24" s="34">
        <v>0</v>
      </c>
      <c r="W24" s="34">
        <v>0</v>
      </c>
      <c r="X24" s="34">
        <v>0</v>
      </c>
      <c r="Y24" s="34">
        <v>0</v>
      </c>
      <c r="Z24" s="34">
        <v>0</v>
      </c>
      <c r="AA24" s="34">
        <v>0</v>
      </c>
      <c r="AB24" s="34">
        <v>0</v>
      </c>
      <c r="AC24" s="34">
        <v>0</v>
      </c>
      <c r="AD24" s="34">
        <v>0</v>
      </c>
      <c r="AE24" s="34">
        <v>0</v>
      </c>
      <c r="AF24" s="34">
        <v>0</v>
      </c>
      <c r="AG24" s="34">
        <v>0</v>
      </c>
      <c r="AH24" s="34">
        <v>0</v>
      </c>
      <c r="AI24" s="34">
        <v>0</v>
      </c>
      <c r="AJ24" s="15"/>
      <c r="AK24" s="7"/>
    </row>
    <row r="25" spans="1:37" s="3" customFormat="1" ht="12" customHeight="1" x14ac:dyDescent="0.25">
      <c r="A25" s="77"/>
      <c r="B25" s="9" t="s">
        <v>5</v>
      </c>
      <c r="C25" s="14">
        <f>AVERAGE(E25:AI25)</f>
        <v>0</v>
      </c>
      <c r="D25" s="9" t="s">
        <v>15</v>
      </c>
      <c r="E25" s="34">
        <v>0</v>
      </c>
      <c r="F25" s="34">
        <v>0</v>
      </c>
      <c r="G25" s="34">
        <v>0</v>
      </c>
      <c r="H25" s="34">
        <v>0</v>
      </c>
      <c r="I25" s="34">
        <v>0</v>
      </c>
      <c r="J25" s="34">
        <v>0</v>
      </c>
      <c r="K25" s="34">
        <v>0</v>
      </c>
      <c r="L25" s="34">
        <v>0</v>
      </c>
      <c r="M25" s="34">
        <v>0</v>
      </c>
      <c r="N25" s="34">
        <v>0</v>
      </c>
      <c r="O25" s="34">
        <v>0</v>
      </c>
      <c r="P25" s="34">
        <v>0</v>
      </c>
      <c r="Q25" s="34">
        <v>0</v>
      </c>
      <c r="R25" s="34">
        <v>0</v>
      </c>
      <c r="S25" s="34">
        <v>0</v>
      </c>
      <c r="T25" s="34">
        <v>0</v>
      </c>
      <c r="U25" s="34">
        <v>0</v>
      </c>
      <c r="V25" s="34">
        <v>0</v>
      </c>
      <c r="W25" s="34">
        <v>0</v>
      </c>
      <c r="X25" s="34">
        <v>0</v>
      </c>
      <c r="Y25" s="34">
        <v>0</v>
      </c>
      <c r="Z25" s="34">
        <v>0</v>
      </c>
      <c r="AA25" s="34">
        <v>0</v>
      </c>
      <c r="AB25" s="34">
        <v>0</v>
      </c>
      <c r="AC25" s="34">
        <v>0</v>
      </c>
      <c r="AD25" s="34">
        <v>0</v>
      </c>
      <c r="AE25" s="34">
        <v>0</v>
      </c>
      <c r="AF25" s="34">
        <v>0</v>
      </c>
      <c r="AG25" s="34">
        <v>0</v>
      </c>
      <c r="AH25" s="34">
        <v>0</v>
      </c>
      <c r="AI25" s="34">
        <v>0</v>
      </c>
      <c r="AJ25" s="15"/>
      <c r="AK25" s="7"/>
    </row>
    <row r="26" spans="1:37" s="3" customFormat="1" ht="12" customHeight="1" x14ac:dyDescent="0.25">
      <c r="A26" s="77"/>
      <c r="B26" s="9" t="s">
        <v>4</v>
      </c>
      <c r="C26" s="14">
        <f>MIN(E26:AI26)</f>
        <v>0</v>
      </c>
      <c r="D26" s="9" t="s">
        <v>16</v>
      </c>
      <c r="E26" s="34">
        <v>0</v>
      </c>
      <c r="F26" s="34">
        <v>0</v>
      </c>
      <c r="G26" s="34">
        <v>0</v>
      </c>
      <c r="H26" s="34">
        <v>0</v>
      </c>
      <c r="I26" s="34">
        <v>0</v>
      </c>
      <c r="J26" s="34">
        <v>0</v>
      </c>
      <c r="K26" s="34">
        <v>0</v>
      </c>
      <c r="L26" s="34">
        <v>0</v>
      </c>
      <c r="M26" s="34">
        <v>0</v>
      </c>
      <c r="N26" s="34">
        <v>0</v>
      </c>
      <c r="O26" s="34">
        <v>0</v>
      </c>
      <c r="P26" s="34">
        <v>0</v>
      </c>
      <c r="Q26" s="34">
        <v>0</v>
      </c>
      <c r="R26" s="34">
        <v>0</v>
      </c>
      <c r="S26" s="34">
        <v>0</v>
      </c>
      <c r="T26" s="34">
        <v>0</v>
      </c>
      <c r="U26" s="34">
        <v>0</v>
      </c>
      <c r="V26" s="34">
        <v>0</v>
      </c>
      <c r="W26" s="34">
        <v>0</v>
      </c>
      <c r="X26" s="34">
        <v>0</v>
      </c>
      <c r="Y26" s="34">
        <v>0</v>
      </c>
      <c r="Z26" s="34">
        <v>0</v>
      </c>
      <c r="AA26" s="34">
        <v>0</v>
      </c>
      <c r="AB26" s="34">
        <v>0</v>
      </c>
      <c r="AC26" s="34">
        <v>0</v>
      </c>
      <c r="AD26" s="34">
        <v>0</v>
      </c>
      <c r="AE26" s="34">
        <v>0</v>
      </c>
      <c r="AF26" s="34">
        <v>0</v>
      </c>
      <c r="AG26" s="34">
        <v>0</v>
      </c>
      <c r="AH26" s="34">
        <v>0</v>
      </c>
      <c r="AI26" s="34">
        <v>0</v>
      </c>
      <c r="AJ26" s="15"/>
      <c r="AK26" s="7"/>
    </row>
    <row r="27" spans="1:37" s="3" customFormat="1" ht="12" customHeight="1" x14ac:dyDescent="0.25">
      <c r="A27" s="77"/>
      <c r="B27" s="9" t="s">
        <v>7</v>
      </c>
      <c r="C27" s="14">
        <f>SUM(E27:AI27)</f>
        <v>0</v>
      </c>
      <c r="D27" s="9" t="s">
        <v>6</v>
      </c>
      <c r="E27" s="34">
        <v>0</v>
      </c>
      <c r="F27" s="34">
        <v>0</v>
      </c>
      <c r="G27" s="34">
        <v>0</v>
      </c>
      <c r="H27" s="34">
        <v>0</v>
      </c>
      <c r="I27" s="34">
        <v>0</v>
      </c>
      <c r="J27" s="34">
        <v>0</v>
      </c>
      <c r="K27" s="34">
        <v>0</v>
      </c>
      <c r="L27" s="34">
        <v>0</v>
      </c>
      <c r="M27" s="34">
        <v>0</v>
      </c>
      <c r="N27" s="34">
        <v>0</v>
      </c>
      <c r="O27" s="34">
        <v>0</v>
      </c>
      <c r="P27" s="34">
        <v>0</v>
      </c>
      <c r="Q27" s="34">
        <v>0</v>
      </c>
      <c r="R27" s="34">
        <v>0</v>
      </c>
      <c r="S27" s="34">
        <v>0</v>
      </c>
      <c r="T27" s="34">
        <v>0</v>
      </c>
      <c r="U27" s="34">
        <v>0</v>
      </c>
      <c r="V27" s="34">
        <v>0</v>
      </c>
      <c r="W27" s="34">
        <v>0</v>
      </c>
      <c r="X27" s="34">
        <v>0</v>
      </c>
      <c r="Y27" s="34">
        <v>0</v>
      </c>
      <c r="Z27" s="34">
        <v>0</v>
      </c>
      <c r="AA27" s="34">
        <v>0</v>
      </c>
      <c r="AB27" s="34">
        <v>0</v>
      </c>
      <c r="AC27" s="34">
        <v>0</v>
      </c>
      <c r="AD27" s="34">
        <v>0</v>
      </c>
      <c r="AE27" s="34">
        <v>0</v>
      </c>
      <c r="AF27" s="34">
        <v>0</v>
      </c>
      <c r="AG27" s="34">
        <v>0</v>
      </c>
      <c r="AH27" s="34">
        <v>0</v>
      </c>
      <c r="AI27" s="34">
        <v>0</v>
      </c>
      <c r="AJ27" s="15"/>
      <c r="AK27" s="7"/>
    </row>
    <row r="28" spans="1:37" s="3" customFormat="1" ht="12" customHeight="1" x14ac:dyDescent="0.25">
      <c r="A28" s="77"/>
      <c r="B28" s="9" t="s">
        <v>8</v>
      </c>
      <c r="C28" s="14">
        <f>SUM(E28:AI28)</f>
        <v>0</v>
      </c>
      <c r="D28" s="9" t="s">
        <v>9</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c r="AG28" s="34">
        <v>0</v>
      </c>
      <c r="AH28" s="34">
        <v>0</v>
      </c>
      <c r="AI28" s="34">
        <v>0</v>
      </c>
      <c r="AJ28" s="15"/>
      <c r="AK28" s="7"/>
    </row>
    <row r="29" spans="1:37" s="3" customFormat="1" ht="12" customHeight="1" x14ac:dyDescent="0.25">
      <c r="A29" s="77" t="s">
        <v>11</v>
      </c>
      <c r="B29" s="11"/>
      <c r="C29" s="12"/>
      <c r="D29" s="9" t="s">
        <v>13</v>
      </c>
      <c r="E29" s="13">
        <v>225</v>
      </c>
      <c r="F29" s="13">
        <f t="shared" ref="F29:AI29" si="1">E29</f>
        <v>225</v>
      </c>
      <c r="G29" s="13">
        <f t="shared" si="1"/>
        <v>225</v>
      </c>
      <c r="H29" s="13">
        <f t="shared" si="1"/>
        <v>225</v>
      </c>
      <c r="I29" s="13">
        <f t="shared" si="1"/>
        <v>225</v>
      </c>
      <c r="J29" s="13">
        <f t="shared" si="1"/>
        <v>225</v>
      </c>
      <c r="K29" s="13">
        <f t="shared" si="1"/>
        <v>225</v>
      </c>
      <c r="L29" s="13">
        <f t="shared" si="1"/>
        <v>225</v>
      </c>
      <c r="M29" s="13">
        <f t="shared" si="1"/>
        <v>225</v>
      </c>
      <c r="N29" s="13">
        <f t="shared" si="1"/>
        <v>225</v>
      </c>
      <c r="O29" s="13">
        <f t="shared" si="1"/>
        <v>225</v>
      </c>
      <c r="P29" s="13">
        <f t="shared" si="1"/>
        <v>225</v>
      </c>
      <c r="Q29" s="13">
        <f t="shared" si="1"/>
        <v>225</v>
      </c>
      <c r="R29" s="13">
        <f t="shared" si="1"/>
        <v>225</v>
      </c>
      <c r="S29" s="13">
        <f t="shared" si="1"/>
        <v>225</v>
      </c>
      <c r="T29" s="13">
        <f t="shared" si="1"/>
        <v>225</v>
      </c>
      <c r="U29" s="13">
        <f t="shared" si="1"/>
        <v>225</v>
      </c>
      <c r="V29" s="13">
        <f t="shared" si="1"/>
        <v>225</v>
      </c>
      <c r="W29" s="13">
        <f t="shared" si="1"/>
        <v>225</v>
      </c>
      <c r="X29" s="13">
        <f t="shared" si="1"/>
        <v>225</v>
      </c>
      <c r="Y29" s="13">
        <f t="shared" si="1"/>
        <v>225</v>
      </c>
      <c r="Z29" s="13">
        <f t="shared" si="1"/>
        <v>225</v>
      </c>
      <c r="AA29" s="13">
        <f t="shared" si="1"/>
        <v>225</v>
      </c>
      <c r="AB29" s="13">
        <f t="shared" si="1"/>
        <v>225</v>
      </c>
      <c r="AC29" s="13">
        <f t="shared" si="1"/>
        <v>225</v>
      </c>
      <c r="AD29" s="13">
        <f t="shared" si="1"/>
        <v>225</v>
      </c>
      <c r="AE29" s="13">
        <f t="shared" si="1"/>
        <v>225</v>
      </c>
      <c r="AF29" s="13">
        <f t="shared" si="1"/>
        <v>225</v>
      </c>
      <c r="AG29" s="13">
        <f t="shared" si="1"/>
        <v>225</v>
      </c>
      <c r="AH29" s="13">
        <f t="shared" si="1"/>
        <v>225</v>
      </c>
      <c r="AI29" s="13">
        <f t="shared" si="1"/>
        <v>225</v>
      </c>
      <c r="AJ29" s="15"/>
      <c r="AK29" s="7"/>
    </row>
    <row r="30" spans="1:37" s="3" customFormat="1" ht="12" customHeight="1" x14ac:dyDescent="0.25">
      <c r="A30" s="77"/>
      <c r="B30" s="9" t="s">
        <v>3</v>
      </c>
      <c r="C30" s="14">
        <f>MAX(E30:AI30)</f>
        <v>0</v>
      </c>
      <c r="D30" s="9" t="s">
        <v>14</v>
      </c>
      <c r="E30" s="34">
        <v>0</v>
      </c>
      <c r="F30" s="34">
        <v>0</v>
      </c>
      <c r="G30" s="34">
        <v>0</v>
      </c>
      <c r="H30" s="34">
        <v>0</v>
      </c>
      <c r="I30" s="34">
        <v>0</v>
      </c>
      <c r="J30" s="34">
        <v>0</v>
      </c>
      <c r="K30" s="34">
        <v>0</v>
      </c>
      <c r="L30" s="34">
        <v>0</v>
      </c>
      <c r="M30" s="34">
        <v>0</v>
      </c>
      <c r="N30" s="34">
        <v>0</v>
      </c>
      <c r="O30" s="34">
        <v>0</v>
      </c>
      <c r="P30" s="34">
        <v>0</v>
      </c>
      <c r="Q30" s="34">
        <v>0</v>
      </c>
      <c r="R30" s="34">
        <v>0</v>
      </c>
      <c r="S30" s="34">
        <v>0</v>
      </c>
      <c r="T30" s="34">
        <v>0</v>
      </c>
      <c r="U30" s="34">
        <v>0</v>
      </c>
      <c r="V30" s="34">
        <v>0</v>
      </c>
      <c r="W30" s="34">
        <v>0</v>
      </c>
      <c r="X30" s="34">
        <v>0</v>
      </c>
      <c r="Y30" s="34">
        <v>0</v>
      </c>
      <c r="Z30" s="34">
        <v>0</v>
      </c>
      <c r="AA30" s="34">
        <v>0</v>
      </c>
      <c r="AB30" s="34">
        <v>0</v>
      </c>
      <c r="AC30" s="34">
        <v>0</v>
      </c>
      <c r="AD30" s="34">
        <v>0</v>
      </c>
      <c r="AE30" s="34">
        <v>0</v>
      </c>
      <c r="AF30" s="34">
        <v>0</v>
      </c>
      <c r="AG30" s="34">
        <v>0</v>
      </c>
      <c r="AH30" s="34">
        <v>0</v>
      </c>
      <c r="AI30" s="34">
        <v>0</v>
      </c>
      <c r="AJ30" s="15"/>
      <c r="AK30" s="7"/>
    </row>
    <row r="31" spans="1:37" s="3" customFormat="1" ht="12" customHeight="1" x14ac:dyDescent="0.25">
      <c r="A31" s="77"/>
      <c r="B31" s="9" t="s">
        <v>2</v>
      </c>
      <c r="C31" s="14">
        <f>COUNTIF(E31:AI31,"=N")</f>
        <v>0</v>
      </c>
      <c r="D31" s="9" t="s">
        <v>10</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5"/>
      <c r="AK31" s="7"/>
    </row>
    <row r="32" spans="1:37" s="3" customFormat="1" ht="12" customHeight="1" x14ac:dyDescent="0.25">
      <c r="A32" s="77"/>
      <c r="B32" s="9" t="s">
        <v>8</v>
      </c>
      <c r="C32" s="14">
        <f>COUNTIF(E32:AI32,"=y")</f>
        <v>0</v>
      </c>
      <c r="D32" s="9" t="s">
        <v>18</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5"/>
      <c r="AK32" s="7"/>
    </row>
    <row r="33" spans="2:35" s="3" customFormat="1" x14ac:dyDescent="0.25"/>
    <row r="34" spans="2:35" s="3" customFormat="1" x14ac:dyDescent="0.25">
      <c r="B34" s="3" t="s">
        <v>116</v>
      </c>
    </row>
    <row r="35" spans="2:35" ht="12.5" x14ac:dyDescent="0.25">
      <c r="B35" s="18" t="s">
        <v>20</v>
      </c>
      <c r="C35" s="80" t="s">
        <v>120</v>
      </c>
      <c r="D35" s="80"/>
      <c r="E35" s="80"/>
      <c r="F35" s="80"/>
      <c r="G35" s="80"/>
      <c r="H35" s="80"/>
      <c r="I35" s="80"/>
      <c r="J35" s="80"/>
      <c r="K35" s="80"/>
      <c r="L35" s="80"/>
      <c r="M35" s="80"/>
      <c r="N35" s="18"/>
      <c r="O35" s="52" t="s">
        <v>21</v>
      </c>
      <c r="P35" s="52"/>
      <c r="Q35" s="81">
        <v>45108</v>
      </c>
      <c r="R35" s="82"/>
      <c r="S35" s="82"/>
    </row>
    <row r="36" spans="2:35" ht="12.5" x14ac:dyDescent="0.25">
      <c r="B36" s="52" t="s">
        <v>106</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row>
  </sheetData>
  <mergeCells count="19">
    <mergeCell ref="B36:AI36"/>
    <mergeCell ref="AJ22:AK22"/>
    <mergeCell ref="A23:A28"/>
    <mergeCell ref="A29:A32"/>
    <mergeCell ref="C35:M35"/>
    <mergeCell ref="O35:P35"/>
    <mergeCell ref="Q35:S35"/>
    <mergeCell ref="B22:C22"/>
    <mergeCell ref="C5:D5"/>
    <mergeCell ref="F5:K5"/>
    <mergeCell ref="L5:W5"/>
    <mergeCell ref="F7:K7"/>
    <mergeCell ref="L7:V7"/>
    <mergeCell ref="A1:AI1"/>
    <mergeCell ref="C3:D3"/>
    <mergeCell ref="F3:K3"/>
    <mergeCell ref="L3:W3"/>
    <mergeCell ref="X3:AC3"/>
    <mergeCell ref="AD3:AH3"/>
  </mergeCells>
  <pageMargins left="0.75" right="0.75" top="1" bottom="1" header="0.5" footer="0.5"/>
  <pageSetup paperSize="9" scale="88" orientation="landscape"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94D504-5AD8-4B9C-B98E-ABAECC90EA15}">
  <sheetPr>
    <pageSetUpPr fitToPage="1"/>
  </sheetPr>
  <dimension ref="A1:AO36"/>
  <sheetViews>
    <sheetView view="pageBreakPreview" topLeftCell="A20" zoomScaleNormal="115" zoomScaleSheetLayoutView="100" workbookViewId="0">
      <selection activeCell="C35" sqref="C35:M35"/>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42</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43</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113</v>
      </c>
      <c r="M5" s="69"/>
      <c r="N5" s="69"/>
      <c r="O5" s="69"/>
      <c r="P5" s="54"/>
      <c r="Q5" s="54"/>
      <c r="R5" s="54"/>
      <c r="S5" s="54"/>
      <c r="T5" s="54"/>
      <c r="U5" s="54"/>
      <c r="V5" s="54"/>
      <c r="W5" s="54"/>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45078</v>
      </c>
      <c r="E7" s="18"/>
      <c r="F7" s="52" t="s">
        <v>25</v>
      </c>
      <c r="G7" s="52"/>
      <c r="H7" s="52"/>
      <c r="I7" s="52"/>
      <c r="J7" s="52"/>
      <c r="K7" s="52"/>
      <c r="L7" s="72" t="s">
        <v>112</v>
      </c>
      <c r="M7" s="72"/>
      <c r="N7" s="72"/>
      <c r="O7" s="72"/>
      <c r="P7" s="54"/>
      <c r="Q7" s="54"/>
      <c r="R7" s="54"/>
      <c r="S7" s="54"/>
      <c r="T7" s="54"/>
      <c r="U7" s="54"/>
      <c r="V7" s="54"/>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1.4" customHeight="1" x14ac:dyDescent="0.25">
      <c r="A23" s="77" t="s">
        <v>62</v>
      </c>
      <c r="B23" s="11"/>
      <c r="C23" s="12"/>
      <c r="D23" s="9" t="s">
        <v>12</v>
      </c>
      <c r="E23" s="13">
        <v>600</v>
      </c>
      <c r="F23" s="13">
        <f t="shared" ref="F23:AI23" si="0">E23</f>
        <v>600</v>
      </c>
      <c r="G23" s="13">
        <f t="shared" si="0"/>
        <v>600</v>
      </c>
      <c r="H23" s="13">
        <f t="shared" si="0"/>
        <v>600</v>
      </c>
      <c r="I23" s="13">
        <f t="shared" si="0"/>
        <v>600</v>
      </c>
      <c r="J23" s="13">
        <f t="shared" si="0"/>
        <v>600</v>
      </c>
      <c r="K23" s="13">
        <f t="shared" si="0"/>
        <v>600</v>
      </c>
      <c r="L23" s="13">
        <f t="shared" si="0"/>
        <v>600</v>
      </c>
      <c r="M23" s="13">
        <f t="shared" si="0"/>
        <v>600</v>
      </c>
      <c r="N23" s="13">
        <f t="shared" si="0"/>
        <v>600</v>
      </c>
      <c r="O23" s="13">
        <f t="shared" si="0"/>
        <v>600</v>
      </c>
      <c r="P23" s="13">
        <f t="shared" si="0"/>
        <v>600</v>
      </c>
      <c r="Q23" s="13">
        <f t="shared" si="0"/>
        <v>600</v>
      </c>
      <c r="R23" s="13">
        <f t="shared" si="0"/>
        <v>600</v>
      </c>
      <c r="S23" s="13">
        <f t="shared" si="0"/>
        <v>600</v>
      </c>
      <c r="T23" s="13">
        <f t="shared" si="0"/>
        <v>600</v>
      </c>
      <c r="U23" s="13">
        <f t="shared" si="0"/>
        <v>600</v>
      </c>
      <c r="V23" s="13">
        <f t="shared" si="0"/>
        <v>600</v>
      </c>
      <c r="W23" s="13">
        <f t="shared" si="0"/>
        <v>600</v>
      </c>
      <c r="X23" s="13">
        <f t="shared" si="0"/>
        <v>600</v>
      </c>
      <c r="Y23" s="13">
        <f t="shared" si="0"/>
        <v>600</v>
      </c>
      <c r="Z23" s="13">
        <f t="shared" si="0"/>
        <v>600</v>
      </c>
      <c r="AA23" s="13">
        <f t="shared" si="0"/>
        <v>600</v>
      </c>
      <c r="AB23" s="13">
        <f t="shared" si="0"/>
        <v>600</v>
      </c>
      <c r="AC23" s="13">
        <f t="shared" si="0"/>
        <v>600</v>
      </c>
      <c r="AD23" s="13">
        <f t="shared" si="0"/>
        <v>600</v>
      </c>
      <c r="AE23" s="13">
        <f t="shared" si="0"/>
        <v>600</v>
      </c>
      <c r="AF23" s="13">
        <f t="shared" si="0"/>
        <v>600</v>
      </c>
      <c r="AG23" s="13">
        <f t="shared" si="0"/>
        <v>600</v>
      </c>
      <c r="AH23" s="13">
        <f t="shared" si="0"/>
        <v>600</v>
      </c>
      <c r="AI23" s="13">
        <f t="shared" si="0"/>
        <v>600</v>
      </c>
      <c r="AJ23" s="15"/>
      <c r="AK23" s="7"/>
    </row>
    <row r="24" spans="1:37" s="3" customFormat="1" ht="12" customHeight="1" x14ac:dyDescent="0.25">
      <c r="A24" s="77"/>
      <c r="B24" s="9" t="s">
        <v>3</v>
      </c>
      <c r="C24" s="14">
        <f>MAX(E24:AI24)</f>
        <v>0</v>
      </c>
      <c r="D24" s="9" t="s">
        <v>17</v>
      </c>
      <c r="E24" s="34">
        <v>0</v>
      </c>
      <c r="F24" s="34">
        <v>0</v>
      </c>
      <c r="G24" s="34">
        <v>0</v>
      </c>
      <c r="H24" s="34">
        <v>0</v>
      </c>
      <c r="I24" s="34">
        <v>0</v>
      </c>
      <c r="J24" s="34">
        <v>0</v>
      </c>
      <c r="K24" s="34">
        <v>0</v>
      </c>
      <c r="L24" s="34">
        <v>0</v>
      </c>
      <c r="M24" s="34">
        <v>0</v>
      </c>
      <c r="N24" s="34">
        <v>0</v>
      </c>
      <c r="O24" s="34">
        <v>0</v>
      </c>
      <c r="P24" s="34">
        <v>0</v>
      </c>
      <c r="Q24" s="34">
        <v>0</v>
      </c>
      <c r="R24" s="34">
        <v>0</v>
      </c>
      <c r="S24" s="34">
        <v>0</v>
      </c>
      <c r="T24" s="34">
        <v>0</v>
      </c>
      <c r="U24" s="34">
        <v>0</v>
      </c>
      <c r="V24" s="34">
        <v>0</v>
      </c>
      <c r="W24" s="34">
        <v>0</v>
      </c>
      <c r="X24" s="34">
        <v>0</v>
      </c>
      <c r="Y24" s="34">
        <v>0</v>
      </c>
      <c r="Z24" s="34">
        <v>0</v>
      </c>
      <c r="AA24" s="34">
        <v>0</v>
      </c>
      <c r="AB24" s="34">
        <v>0</v>
      </c>
      <c r="AC24" s="34">
        <v>0</v>
      </c>
      <c r="AD24" s="34">
        <v>0</v>
      </c>
      <c r="AE24" s="34">
        <v>0</v>
      </c>
      <c r="AF24" s="34">
        <v>0</v>
      </c>
      <c r="AG24" s="34">
        <v>0</v>
      </c>
      <c r="AH24" s="34">
        <v>0</v>
      </c>
      <c r="AI24" s="34">
        <v>0</v>
      </c>
      <c r="AJ24" s="15"/>
      <c r="AK24" s="7"/>
    </row>
    <row r="25" spans="1:37" s="3" customFormat="1" ht="12" customHeight="1" x14ac:dyDescent="0.25">
      <c r="A25" s="77"/>
      <c r="B25" s="9" t="s">
        <v>5</v>
      </c>
      <c r="C25" s="14">
        <f>AVERAGE(E25:AI25)</f>
        <v>0</v>
      </c>
      <c r="D25" s="9" t="s">
        <v>15</v>
      </c>
      <c r="E25" s="34">
        <v>0</v>
      </c>
      <c r="F25" s="34">
        <v>0</v>
      </c>
      <c r="G25" s="34">
        <v>0</v>
      </c>
      <c r="H25" s="34">
        <v>0</v>
      </c>
      <c r="I25" s="34">
        <v>0</v>
      </c>
      <c r="J25" s="34">
        <v>0</v>
      </c>
      <c r="K25" s="34">
        <v>0</v>
      </c>
      <c r="L25" s="34">
        <v>0</v>
      </c>
      <c r="M25" s="34">
        <v>0</v>
      </c>
      <c r="N25" s="34">
        <v>0</v>
      </c>
      <c r="O25" s="34">
        <v>0</v>
      </c>
      <c r="P25" s="34">
        <v>0</v>
      </c>
      <c r="Q25" s="34">
        <v>0</v>
      </c>
      <c r="R25" s="34">
        <v>0</v>
      </c>
      <c r="S25" s="34">
        <v>0</v>
      </c>
      <c r="T25" s="34">
        <v>0</v>
      </c>
      <c r="U25" s="34">
        <v>0</v>
      </c>
      <c r="V25" s="34">
        <v>0</v>
      </c>
      <c r="W25" s="34">
        <v>0</v>
      </c>
      <c r="X25" s="34">
        <v>0</v>
      </c>
      <c r="Y25" s="34">
        <v>0</v>
      </c>
      <c r="Z25" s="34">
        <v>0</v>
      </c>
      <c r="AA25" s="34">
        <v>0</v>
      </c>
      <c r="AB25" s="34">
        <v>0</v>
      </c>
      <c r="AC25" s="34">
        <v>0</v>
      </c>
      <c r="AD25" s="34">
        <v>0</v>
      </c>
      <c r="AE25" s="34">
        <v>0</v>
      </c>
      <c r="AF25" s="34">
        <v>0</v>
      </c>
      <c r="AG25" s="34">
        <v>0</v>
      </c>
      <c r="AH25" s="34">
        <v>0</v>
      </c>
      <c r="AI25" s="34">
        <v>0</v>
      </c>
      <c r="AJ25" s="15"/>
      <c r="AK25" s="7"/>
    </row>
    <row r="26" spans="1:37" s="3" customFormat="1" ht="12" customHeight="1" x14ac:dyDescent="0.25">
      <c r="A26" s="77"/>
      <c r="B26" s="9" t="s">
        <v>4</v>
      </c>
      <c r="C26" s="14">
        <f>MIN(E26:AI26)</f>
        <v>0</v>
      </c>
      <c r="D26" s="9" t="s">
        <v>16</v>
      </c>
      <c r="E26" s="34">
        <v>0</v>
      </c>
      <c r="F26" s="34">
        <v>0</v>
      </c>
      <c r="G26" s="34">
        <v>0</v>
      </c>
      <c r="H26" s="34">
        <v>0</v>
      </c>
      <c r="I26" s="34">
        <v>0</v>
      </c>
      <c r="J26" s="34">
        <v>0</v>
      </c>
      <c r="K26" s="34">
        <v>0</v>
      </c>
      <c r="L26" s="34">
        <v>0</v>
      </c>
      <c r="M26" s="34">
        <v>0</v>
      </c>
      <c r="N26" s="34">
        <v>0</v>
      </c>
      <c r="O26" s="34">
        <v>0</v>
      </c>
      <c r="P26" s="34">
        <v>0</v>
      </c>
      <c r="Q26" s="34">
        <v>0</v>
      </c>
      <c r="R26" s="34">
        <v>0</v>
      </c>
      <c r="S26" s="34">
        <v>0</v>
      </c>
      <c r="T26" s="34">
        <v>0</v>
      </c>
      <c r="U26" s="34">
        <v>0</v>
      </c>
      <c r="V26" s="34">
        <v>0</v>
      </c>
      <c r="W26" s="34">
        <v>0</v>
      </c>
      <c r="X26" s="34">
        <v>0</v>
      </c>
      <c r="Y26" s="34">
        <v>0</v>
      </c>
      <c r="Z26" s="34">
        <v>0</v>
      </c>
      <c r="AA26" s="34">
        <v>0</v>
      </c>
      <c r="AB26" s="34">
        <v>0</v>
      </c>
      <c r="AC26" s="34">
        <v>0</v>
      </c>
      <c r="AD26" s="34">
        <v>0</v>
      </c>
      <c r="AE26" s="34">
        <v>0</v>
      </c>
      <c r="AF26" s="34">
        <v>0</v>
      </c>
      <c r="AG26" s="34">
        <v>0</v>
      </c>
      <c r="AH26" s="34">
        <v>0</v>
      </c>
      <c r="AI26" s="34">
        <v>0</v>
      </c>
      <c r="AJ26" s="15"/>
      <c r="AK26" s="7"/>
    </row>
    <row r="27" spans="1:37" s="3" customFormat="1" ht="12" customHeight="1" x14ac:dyDescent="0.25">
      <c r="A27" s="77"/>
      <c r="B27" s="9" t="s">
        <v>7</v>
      </c>
      <c r="C27" s="14">
        <f>SUM(E27:AI27)</f>
        <v>0</v>
      </c>
      <c r="D27" s="9" t="s">
        <v>6</v>
      </c>
      <c r="E27" s="34">
        <v>0</v>
      </c>
      <c r="F27" s="34">
        <v>0</v>
      </c>
      <c r="G27" s="34">
        <v>0</v>
      </c>
      <c r="H27" s="34">
        <v>0</v>
      </c>
      <c r="I27" s="34">
        <v>0</v>
      </c>
      <c r="J27" s="34">
        <v>0</v>
      </c>
      <c r="K27" s="34">
        <v>0</v>
      </c>
      <c r="L27" s="34">
        <v>0</v>
      </c>
      <c r="M27" s="34">
        <v>0</v>
      </c>
      <c r="N27" s="34">
        <v>0</v>
      </c>
      <c r="O27" s="34">
        <v>0</v>
      </c>
      <c r="P27" s="34">
        <v>0</v>
      </c>
      <c r="Q27" s="34">
        <v>0</v>
      </c>
      <c r="R27" s="34">
        <v>0</v>
      </c>
      <c r="S27" s="34">
        <v>0</v>
      </c>
      <c r="T27" s="34">
        <v>0</v>
      </c>
      <c r="U27" s="34">
        <v>0</v>
      </c>
      <c r="V27" s="34">
        <v>0</v>
      </c>
      <c r="W27" s="34">
        <v>0</v>
      </c>
      <c r="X27" s="34">
        <v>0</v>
      </c>
      <c r="Y27" s="34">
        <v>0</v>
      </c>
      <c r="Z27" s="34">
        <v>0</v>
      </c>
      <c r="AA27" s="34">
        <v>0</v>
      </c>
      <c r="AB27" s="34">
        <v>0</v>
      </c>
      <c r="AC27" s="34">
        <v>0</v>
      </c>
      <c r="AD27" s="34">
        <v>0</v>
      </c>
      <c r="AE27" s="34">
        <v>0</v>
      </c>
      <c r="AF27" s="34">
        <v>0</v>
      </c>
      <c r="AG27" s="34">
        <v>0</v>
      </c>
      <c r="AH27" s="34">
        <v>0</v>
      </c>
      <c r="AI27" s="34">
        <v>0</v>
      </c>
      <c r="AJ27" s="15"/>
      <c r="AK27" s="7"/>
    </row>
    <row r="28" spans="1:37" s="3" customFormat="1" ht="12" customHeight="1" x14ac:dyDescent="0.25">
      <c r="A28" s="77"/>
      <c r="B28" s="9" t="s">
        <v>8</v>
      </c>
      <c r="C28" s="14">
        <f>SUM(E28:AI28)</f>
        <v>0</v>
      </c>
      <c r="D28" s="9" t="s">
        <v>9</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c r="AG28" s="34">
        <v>0</v>
      </c>
      <c r="AH28" s="34">
        <v>0</v>
      </c>
      <c r="AI28" s="34">
        <v>0</v>
      </c>
      <c r="AJ28" s="15"/>
      <c r="AK28" s="7"/>
    </row>
    <row r="29" spans="1:37" s="3" customFormat="1" ht="12" customHeight="1" x14ac:dyDescent="0.25">
      <c r="A29" s="77" t="s">
        <v>11</v>
      </c>
      <c r="B29" s="11"/>
      <c r="C29" s="12"/>
      <c r="D29" s="9" t="s">
        <v>13</v>
      </c>
      <c r="E29" s="13">
        <v>225</v>
      </c>
      <c r="F29" s="13">
        <f t="shared" ref="F29:AI29" si="1">E29</f>
        <v>225</v>
      </c>
      <c r="G29" s="13">
        <f t="shared" si="1"/>
        <v>225</v>
      </c>
      <c r="H29" s="13">
        <f t="shared" si="1"/>
        <v>225</v>
      </c>
      <c r="I29" s="13">
        <f t="shared" si="1"/>
        <v>225</v>
      </c>
      <c r="J29" s="13">
        <f t="shared" si="1"/>
        <v>225</v>
      </c>
      <c r="K29" s="13">
        <f t="shared" si="1"/>
        <v>225</v>
      </c>
      <c r="L29" s="13">
        <f t="shared" si="1"/>
        <v>225</v>
      </c>
      <c r="M29" s="13">
        <f t="shared" si="1"/>
        <v>225</v>
      </c>
      <c r="N29" s="13">
        <f t="shared" si="1"/>
        <v>225</v>
      </c>
      <c r="O29" s="13">
        <f t="shared" si="1"/>
        <v>225</v>
      </c>
      <c r="P29" s="13">
        <f t="shared" si="1"/>
        <v>225</v>
      </c>
      <c r="Q29" s="13">
        <f t="shared" si="1"/>
        <v>225</v>
      </c>
      <c r="R29" s="13">
        <f t="shared" si="1"/>
        <v>225</v>
      </c>
      <c r="S29" s="13">
        <f t="shared" si="1"/>
        <v>225</v>
      </c>
      <c r="T29" s="13">
        <f t="shared" si="1"/>
        <v>225</v>
      </c>
      <c r="U29" s="13">
        <f t="shared" si="1"/>
        <v>225</v>
      </c>
      <c r="V29" s="13">
        <f t="shared" si="1"/>
        <v>225</v>
      </c>
      <c r="W29" s="13">
        <f t="shared" si="1"/>
        <v>225</v>
      </c>
      <c r="X29" s="13">
        <f t="shared" si="1"/>
        <v>225</v>
      </c>
      <c r="Y29" s="13">
        <f t="shared" si="1"/>
        <v>225</v>
      </c>
      <c r="Z29" s="13">
        <f t="shared" si="1"/>
        <v>225</v>
      </c>
      <c r="AA29" s="13">
        <f t="shared" si="1"/>
        <v>225</v>
      </c>
      <c r="AB29" s="13">
        <f t="shared" si="1"/>
        <v>225</v>
      </c>
      <c r="AC29" s="13">
        <f t="shared" si="1"/>
        <v>225</v>
      </c>
      <c r="AD29" s="13">
        <f t="shared" si="1"/>
        <v>225</v>
      </c>
      <c r="AE29" s="13">
        <f t="shared" si="1"/>
        <v>225</v>
      </c>
      <c r="AF29" s="13">
        <f t="shared" si="1"/>
        <v>225</v>
      </c>
      <c r="AG29" s="13">
        <f t="shared" si="1"/>
        <v>225</v>
      </c>
      <c r="AH29" s="13">
        <f t="shared" si="1"/>
        <v>225</v>
      </c>
      <c r="AI29" s="13">
        <f t="shared" si="1"/>
        <v>225</v>
      </c>
      <c r="AJ29" s="15"/>
      <c r="AK29" s="7"/>
    </row>
    <row r="30" spans="1:37" s="3" customFormat="1" ht="12" customHeight="1" x14ac:dyDescent="0.25">
      <c r="A30" s="77"/>
      <c r="B30" s="9" t="s">
        <v>3</v>
      </c>
      <c r="C30" s="14">
        <f>MAX(E30:AI30)</f>
        <v>0</v>
      </c>
      <c r="D30" s="9" t="s">
        <v>14</v>
      </c>
      <c r="E30" s="34">
        <v>0</v>
      </c>
      <c r="F30" s="34">
        <v>0</v>
      </c>
      <c r="G30" s="34">
        <v>0</v>
      </c>
      <c r="H30" s="34">
        <v>0</v>
      </c>
      <c r="I30" s="34">
        <v>0</v>
      </c>
      <c r="J30" s="34">
        <v>0</v>
      </c>
      <c r="K30" s="34">
        <v>0</v>
      </c>
      <c r="L30" s="34">
        <v>0</v>
      </c>
      <c r="M30" s="34">
        <v>0</v>
      </c>
      <c r="N30" s="34">
        <v>0</v>
      </c>
      <c r="O30" s="34">
        <v>0</v>
      </c>
      <c r="P30" s="34">
        <v>0</v>
      </c>
      <c r="Q30" s="34">
        <v>0</v>
      </c>
      <c r="R30" s="34">
        <v>0</v>
      </c>
      <c r="S30" s="34">
        <v>0</v>
      </c>
      <c r="T30" s="34">
        <v>0</v>
      </c>
      <c r="U30" s="34">
        <v>0</v>
      </c>
      <c r="V30" s="34">
        <v>0</v>
      </c>
      <c r="W30" s="34">
        <v>0</v>
      </c>
      <c r="X30" s="34">
        <v>0</v>
      </c>
      <c r="Y30" s="34">
        <v>0</v>
      </c>
      <c r="Z30" s="34">
        <v>0</v>
      </c>
      <c r="AA30" s="34">
        <v>0</v>
      </c>
      <c r="AB30" s="34">
        <v>0</v>
      </c>
      <c r="AC30" s="34">
        <v>0</v>
      </c>
      <c r="AD30" s="34">
        <v>0</v>
      </c>
      <c r="AE30" s="34">
        <v>0</v>
      </c>
      <c r="AF30" s="34">
        <v>0</v>
      </c>
      <c r="AG30" s="34">
        <v>0</v>
      </c>
      <c r="AH30" s="34">
        <v>0</v>
      </c>
      <c r="AI30" s="34">
        <v>0</v>
      </c>
      <c r="AJ30" s="15"/>
      <c r="AK30" s="7"/>
    </row>
    <row r="31" spans="1:37" s="3" customFormat="1" ht="12" customHeight="1" x14ac:dyDescent="0.25">
      <c r="A31" s="77"/>
      <c r="B31" s="9" t="s">
        <v>2</v>
      </c>
      <c r="C31" s="14">
        <f>COUNTIF(E31:AI31,"=N")</f>
        <v>0</v>
      </c>
      <c r="D31" s="9" t="s">
        <v>10</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5"/>
      <c r="AK31" s="7"/>
    </row>
    <row r="32" spans="1:37" s="3" customFormat="1" ht="12" customHeight="1" x14ac:dyDescent="0.25">
      <c r="A32" s="77"/>
      <c r="B32" s="9" t="s">
        <v>8</v>
      </c>
      <c r="C32" s="14">
        <f>COUNTIF(E32:AI32,"=y")</f>
        <v>0</v>
      </c>
      <c r="D32" s="9" t="s">
        <v>18</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5"/>
      <c r="AK32" s="7"/>
    </row>
    <row r="33" spans="2:35" s="3" customFormat="1" x14ac:dyDescent="0.25"/>
    <row r="34" spans="2:35" s="3" customFormat="1" x14ac:dyDescent="0.25">
      <c r="B34" s="3" t="s">
        <v>117</v>
      </c>
    </row>
    <row r="35" spans="2:35" ht="12.5" x14ac:dyDescent="0.25">
      <c r="B35" s="18" t="s">
        <v>20</v>
      </c>
      <c r="C35" s="80" t="s">
        <v>120</v>
      </c>
      <c r="D35" s="80"/>
      <c r="E35" s="80"/>
      <c r="F35" s="80"/>
      <c r="G35" s="80"/>
      <c r="H35" s="80"/>
      <c r="I35" s="80"/>
      <c r="J35" s="80"/>
      <c r="K35" s="80"/>
      <c r="L35" s="80"/>
      <c r="M35" s="80"/>
      <c r="N35" s="18"/>
      <c r="O35" s="52" t="s">
        <v>21</v>
      </c>
      <c r="P35" s="52"/>
      <c r="Q35" s="81">
        <v>45108</v>
      </c>
      <c r="R35" s="82"/>
      <c r="S35" s="82"/>
    </row>
    <row r="36" spans="2:35" ht="12.5" x14ac:dyDescent="0.25">
      <c r="B36" s="52" t="s">
        <v>106</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row>
  </sheetData>
  <mergeCells count="19">
    <mergeCell ref="B36:AI36"/>
    <mergeCell ref="AJ22:AK22"/>
    <mergeCell ref="A23:A28"/>
    <mergeCell ref="A29:A32"/>
    <mergeCell ref="C35:M35"/>
    <mergeCell ref="O35:P35"/>
    <mergeCell ref="Q35:S35"/>
    <mergeCell ref="B22:C22"/>
    <mergeCell ref="C5:D5"/>
    <mergeCell ref="F5:K5"/>
    <mergeCell ref="L5:W5"/>
    <mergeCell ref="F7:K7"/>
    <mergeCell ref="L7:V7"/>
    <mergeCell ref="A1:AI1"/>
    <mergeCell ref="C3:D3"/>
    <mergeCell ref="F3:K3"/>
    <mergeCell ref="L3:W3"/>
    <mergeCell ref="X3:AC3"/>
    <mergeCell ref="AD3:AH3"/>
  </mergeCells>
  <pageMargins left="0.75" right="0.75" top="1" bottom="1" header="0.5" footer="0.5"/>
  <pageSetup paperSize="9" scale="88" orientation="landscape"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E5F32-72F7-4EAF-A84C-386B96FA047A}">
  <sheetPr>
    <pageSetUpPr fitToPage="1"/>
  </sheetPr>
  <dimension ref="A1:AO34"/>
  <sheetViews>
    <sheetView view="pageBreakPreview" topLeftCell="A16" zoomScaleNormal="115" zoomScaleSheetLayoutView="100" workbookViewId="0">
      <selection activeCell="C33" sqref="C33:M33"/>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45</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44</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113</v>
      </c>
      <c r="M5" s="69"/>
      <c r="N5" s="69"/>
      <c r="O5" s="69"/>
      <c r="P5" s="54"/>
      <c r="Q5" s="54"/>
      <c r="R5" s="54"/>
      <c r="S5" s="54"/>
      <c r="T5" s="54"/>
      <c r="U5" s="54"/>
      <c r="V5" s="54"/>
      <c r="W5" s="54"/>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45017</v>
      </c>
      <c r="E7" s="18"/>
      <c r="F7" s="52" t="s">
        <v>25</v>
      </c>
      <c r="G7" s="52"/>
      <c r="H7" s="52"/>
      <c r="I7" s="52"/>
      <c r="J7" s="52"/>
      <c r="K7" s="52"/>
      <c r="L7" s="72" t="s">
        <v>112</v>
      </c>
      <c r="M7" s="72"/>
      <c r="N7" s="72"/>
      <c r="O7" s="72"/>
      <c r="P7" s="54"/>
      <c r="Q7" s="54"/>
      <c r="R7" s="54"/>
      <c r="S7" s="54"/>
      <c r="T7" s="54"/>
      <c r="U7" s="54"/>
      <c r="V7" s="54"/>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2" customHeight="1" x14ac:dyDescent="0.25">
      <c r="A23" s="77" t="s">
        <v>62</v>
      </c>
      <c r="B23" s="9" t="s">
        <v>3</v>
      </c>
      <c r="C23" s="14">
        <f>MAX(E23:AI23)</f>
        <v>0</v>
      </c>
      <c r="D23" s="9" t="s">
        <v>17</v>
      </c>
      <c r="E23" s="39">
        <v>0</v>
      </c>
      <c r="F23" s="39">
        <v>0</v>
      </c>
      <c r="G23" s="39">
        <v>0</v>
      </c>
      <c r="H23" s="39">
        <v>0</v>
      </c>
      <c r="I23" s="39">
        <v>0</v>
      </c>
      <c r="J23" s="39">
        <v>0</v>
      </c>
      <c r="K23" s="39">
        <v>0</v>
      </c>
      <c r="L23" s="39">
        <v>0</v>
      </c>
      <c r="M23" s="39">
        <v>0</v>
      </c>
      <c r="N23" s="39">
        <v>0</v>
      </c>
      <c r="O23" s="39">
        <v>0</v>
      </c>
      <c r="P23" s="39">
        <v>0</v>
      </c>
      <c r="Q23" s="39">
        <v>0</v>
      </c>
      <c r="R23" s="39">
        <v>0</v>
      </c>
      <c r="S23" s="39">
        <v>0</v>
      </c>
      <c r="T23" s="39">
        <v>0</v>
      </c>
      <c r="U23" s="39">
        <v>0</v>
      </c>
      <c r="V23" s="39">
        <v>0</v>
      </c>
      <c r="W23" s="39">
        <v>0</v>
      </c>
      <c r="X23" s="39">
        <v>0</v>
      </c>
      <c r="Y23" s="39">
        <v>0</v>
      </c>
      <c r="Z23" s="39">
        <v>0</v>
      </c>
      <c r="AA23" s="39">
        <v>0</v>
      </c>
      <c r="AB23" s="39">
        <v>0</v>
      </c>
      <c r="AC23" s="39">
        <v>0</v>
      </c>
      <c r="AD23" s="39">
        <v>0</v>
      </c>
      <c r="AE23" s="39">
        <v>0</v>
      </c>
      <c r="AF23" s="39">
        <v>0</v>
      </c>
      <c r="AG23" s="39">
        <v>0</v>
      </c>
      <c r="AH23" s="39">
        <v>0</v>
      </c>
      <c r="AI23" s="39">
        <v>0</v>
      </c>
      <c r="AJ23" s="15"/>
      <c r="AK23" s="7"/>
    </row>
    <row r="24" spans="1:37" s="3" customFormat="1" ht="12" customHeight="1" x14ac:dyDescent="0.25">
      <c r="A24" s="77"/>
      <c r="B24" s="9" t="s">
        <v>5</v>
      </c>
      <c r="C24" s="14">
        <f>AVERAGE(E24:AI24)</f>
        <v>0</v>
      </c>
      <c r="D24" s="9" t="s">
        <v>15</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15"/>
      <c r="AK24" s="7"/>
    </row>
    <row r="25" spans="1:37" s="3" customFormat="1" ht="12" customHeight="1" x14ac:dyDescent="0.25">
      <c r="A25" s="77"/>
      <c r="B25" s="9" t="s">
        <v>4</v>
      </c>
      <c r="C25" s="14">
        <f>MIN(E25:AI25)</f>
        <v>0</v>
      </c>
      <c r="D25" s="9" t="s">
        <v>16</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15"/>
      <c r="AK25" s="7"/>
    </row>
    <row r="26" spans="1:37" s="3" customFormat="1" ht="12" customHeight="1" x14ac:dyDescent="0.25">
      <c r="A26" s="77"/>
      <c r="B26" s="9" t="s">
        <v>7</v>
      </c>
      <c r="C26" s="14">
        <f>SUM(E26:AI26)</f>
        <v>0</v>
      </c>
      <c r="D26" s="9" t="s">
        <v>6</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39">
        <v>0</v>
      </c>
      <c r="AI26" s="39">
        <v>0</v>
      </c>
      <c r="AJ26" s="15"/>
      <c r="AK26" s="7"/>
    </row>
    <row r="27" spans="1:37" s="3" customFormat="1" ht="12" customHeight="1" x14ac:dyDescent="0.25">
      <c r="A27" s="77" t="s">
        <v>11</v>
      </c>
      <c r="B27" s="11"/>
      <c r="C27" s="12"/>
      <c r="D27" s="9" t="s">
        <v>13</v>
      </c>
      <c r="E27" s="13">
        <v>5</v>
      </c>
      <c r="F27" s="13">
        <f t="shared" ref="F27:AI27" si="0">E27</f>
        <v>5</v>
      </c>
      <c r="G27" s="13">
        <f t="shared" si="0"/>
        <v>5</v>
      </c>
      <c r="H27" s="13">
        <f t="shared" si="0"/>
        <v>5</v>
      </c>
      <c r="I27" s="13">
        <f t="shared" si="0"/>
        <v>5</v>
      </c>
      <c r="J27" s="13">
        <f t="shared" si="0"/>
        <v>5</v>
      </c>
      <c r="K27" s="13">
        <f t="shared" si="0"/>
        <v>5</v>
      </c>
      <c r="L27" s="13">
        <f t="shared" si="0"/>
        <v>5</v>
      </c>
      <c r="M27" s="13">
        <f t="shared" si="0"/>
        <v>5</v>
      </c>
      <c r="N27" s="13">
        <f t="shared" si="0"/>
        <v>5</v>
      </c>
      <c r="O27" s="13">
        <f t="shared" si="0"/>
        <v>5</v>
      </c>
      <c r="P27" s="13">
        <f t="shared" si="0"/>
        <v>5</v>
      </c>
      <c r="Q27" s="13">
        <f t="shared" si="0"/>
        <v>5</v>
      </c>
      <c r="R27" s="13">
        <f t="shared" si="0"/>
        <v>5</v>
      </c>
      <c r="S27" s="13">
        <f t="shared" si="0"/>
        <v>5</v>
      </c>
      <c r="T27" s="13">
        <f t="shared" si="0"/>
        <v>5</v>
      </c>
      <c r="U27" s="13">
        <f t="shared" si="0"/>
        <v>5</v>
      </c>
      <c r="V27" s="13">
        <f t="shared" si="0"/>
        <v>5</v>
      </c>
      <c r="W27" s="13">
        <f t="shared" si="0"/>
        <v>5</v>
      </c>
      <c r="X27" s="13">
        <f t="shared" si="0"/>
        <v>5</v>
      </c>
      <c r="Y27" s="13">
        <f t="shared" si="0"/>
        <v>5</v>
      </c>
      <c r="Z27" s="13">
        <f t="shared" si="0"/>
        <v>5</v>
      </c>
      <c r="AA27" s="13">
        <f t="shared" si="0"/>
        <v>5</v>
      </c>
      <c r="AB27" s="13">
        <f t="shared" si="0"/>
        <v>5</v>
      </c>
      <c r="AC27" s="13">
        <f t="shared" si="0"/>
        <v>5</v>
      </c>
      <c r="AD27" s="13">
        <f t="shared" si="0"/>
        <v>5</v>
      </c>
      <c r="AE27" s="13">
        <f t="shared" si="0"/>
        <v>5</v>
      </c>
      <c r="AF27" s="13">
        <f t="shared" si="0"/>
        <v>5</v>
      </c>
      <c r="AG27" s="13">
        <f t="shared" si="0"/>
        <v>5</v>
      </c>
      <c r="AH27" s="13">
        <f t="shared" si="0"/>
        <v>5</v>
      </c>
      <c r="AI27" s="13">
        <f t="shared" si="0"/>
        <v>5</v>
      </c>
      <c r="AJ27" s="15"/>
      <c r="AK27" s="7"/>
    </row>
    <row r="28" spans="1:37" s="3" customFormat="1" ht="12" customHeight="1" x14ac:dyDescent="0.25">
      <c r="A28" s="77"/>
      <c r="B28" s="9" t="s">
        <v>3</v>
      </c>
      <c r="C28" s="14">
        <f>MAX(E28:AI28)</f>
        <v>0</v>
      </c>
      <c r="D28" s="9" t="s">
        <v>14</v>
      </c>
      <c r="E28" s="39">
        <v>0</v>
      </c>
      <c r="F28" s="39">
        <v>0</v>
      </c>
      <c r="G28" s="39">
        <v>0</v>
      </c>
      <c r="H28" s="39">
        <v>0</v>
      </c>
      <c r="I28" s="39">
        <v>0</v>
      </c>
      <c r="J28" s="39">
        <v>0</v>
      </c>
      <c r="K28" s="39">
        <v>0</v>
      </c>
      <c r="L28" s="39">
        <v>0</v>
      </c>
      <c r="M28" s="39">
        <v>0</v>
      </c>
      <c r="N28" s="39">
        <v>0</v>
      </c>
      <c r="O28" s="39">
        <v>0</v>
      </c>
      <c r="P28" s="39">
        <v>0</v>
      </c>
      <c r="Q28" s="39">
        <v>0</v>
      </c>
      <c r="R28" s="39">
        <v>0</v>
      </c>
      <c r="S28" s="39">
        <v>0</v>
      </c>
      <c r="T28" s="39">
        <v>0</v>
      </c>
      <c r="U28" s="39">
        <v>0</v>
      </c>
      <c r="V28" s="39">
        <v>0</v>
      </c>
      <c r="W28" s="39">
        <v>0</v>
      </c>
      <c r="X28" s="39">
        <v>0</v>
      </c>
      <c r="Y28" s="39">
        <v>0</v>
      </c>
      <c r="Z28" s="39">
        <v>0</v>
      </c>
      <c r="AA28" s="39">
        <v>0</v>
      </c>
      <c r="AB28" s="39">
        <v>0</v>
      </c>
      <c r="AC28" s="39">
        <v>0</v>
      </c>
      <c r="AD28" s="39">
        <v>0</v>
      </c>
      <c r="AE28" s="39">
        <v>0</v>
      </c>
      <c r="AF28" s="39">
        <v>0</v>
      </c>
      <c r="AG28" s="39">
        <v>0</v>
      </c>
      <c r="AH28" s="39">
        <v>0</v>
      </c>
      <c r="AI28" s="39">
        <v>0</v>
      </c>
      <c r="AJ28" s="15"/>
      <c r="AK28" s="7"/>
    </row>
    <row r="29" spans="1:37" s="3" customFormat="1" ht="12" customHeight="1" x14ac:dyDescent="0.25">
      <c r="A29" s="77"/>
      <c r="B29" s="9" t="s">
        <v>2</v>
      </c>
      <c r="C29" s="14">
        <f>COUNTIF(E29:AI29,"=N")</f>
        <v>0</v>
      </c>
      <c r="D29" s="9" t="s">
        <v>10</v>
      </c>
      <c r="E29" s="39"/>
      <c r="F29" s="39"/>
      <c r="G29" s="39"/>
      <c r="H29" s="39"/>
      <c r="I29" s="39"/>
      <c r="J29" s="39"/>
      <c r="K29" s="39"/>
      <c r="L29" s="39"/>
      <c r="M29" s="39"/>
      <c r="N29" s="39"/>
      <c r="O29" s="39"/>
      <c r="P29" s="39"/>
      <c r="Q29" s="39"/>
      <c r="R29" s="39"/>
      <c r="S29" s="39"/>
      <c r="T29" s="39"/>
      <c r="U29" s="39"/>
      <c r="V29" s="39"/>
      <c r="W29" s="39"/>
      <c r="X29" s="39"/>
      <c r="Y29" s="39"/>
      <c r="Z29" s="39"/>
      <c r="AA29" s="39"/>
      <c r="AB29" s="39"/>
      <c r="AC29" s="39"/>
      <c r="AD29" s="39"/>
      <c r="AE29" s="39"/>
      <c r="AF29" s="39"/>
      <c r="AG29" s="39"/>
      <c r="AH29" s="39"/>
      <c r="AI29" s="39"/>
      <c r="AJ29" s="15"/>
      <c r="AK29" s="7"/>
    </row>
    <row r="30" spans="1:37" s="3" customFormat="1" ht="12" customHeight="1" x14ac:dyDescent="0.25">
      <c r="A30" s="77"/>
      <c r="B30" s="9" t="s">
        <v>8</v>
      </c>
      <c r="C30" s="14">
        <f>COUNTIF(E30:AI30,"=y")</f>
        <v>0</v>
      </c>
      <c r="D30" s="9" t="s">
        <v>18</v>
      </c>
      <c r="E30" s="19"/>
      <c r="F30" s="19"/>
      <c r="G30" s="19"/>
      <c r="H30" s="19"/>
      <c r="I30" s="19"/>
      <c r="J30" s="19"/>
      <c r="K30" s="19"/>
      <c r="L30" s="19"/>
      <c r="M30" s="19"/>
      <c r="N30" s="19"/>
      <c r="O30" s="19"/>
      <c r="P30" s="19"/>
      <c r="Q30" s="19"/>
      <c r="R30" s="19"/>
      <c r="S30" s="19"/>
      <c r="T30" s="19"/>
      <c r="U30" s="19"/>
      <c r="V30" s="19"/>
      <c r="W30" s="19"/>
      <c r="X30" s="19"/>
      <c r="Y30" s="19"/>
      <c r="Z30" s="19"/>
      <c r="AA30" s="19"/>
      <c r="AB30" s="19"/>
      <c r="AC30" s="19"/>
      <c r="AD30" s="19"/>
      <c r="AE30" s="19"/>
      <c r="AF30" s="19"/>
      <c r="AG30" s="19"/>
      <c r="AH30" s="19"/>
      <c r="AI30" s="19"/>
      <c r="AJ30" s="15"/>
      <c r="AK30" s="7"/>
    </row>
    <row r="31" spans="1:37" s="3" customFormat="1" x14ac:dyDescent="0.25"/>
    <row r="32" spans="1:37" s="3" customFormat="1" x14ac:dyDescent="0.25">
      <c r="B32" s="3" t="s">
        <v>115</v>
      </c>
    </row>
    <row r="33" spans="2:35" ht="12.5" x14ac:dyDescent="0.25">
      <c r="B33" s="18" t="s">
        <v>20</v>
      </c>
      <c r="C33" s="83" t="s">
        <v>120</v>
      </c>
      <c r="D33" s="83"/>
      <c r="E33" s="83"/>
      <c r="F33" s="83"/>
      <c r="G33" s="83"/>
      <c r="H33" s="83"/>
      <c r="I33" s="83"/>
      <c r="J33" s="83"/>
      <c r="K33" s="83"/>
      <c r="L33" s="83"/>
      <c r="M33" s="83"/>
      <c r="N33" s="18"/>
      <c r="O33" s="52" t="s">
        <v>21</v>
      </c>
      <c r="P33" s="52"/>
      <c r="Q33" s="81">
        <v>45108</v>
      </c>
      <c r="R33" s="82"/>
      <c r="S33" s="82"/>
    </row>
    <row r="34" spans="2:35" ht="12.5" x14ac:dyDescent="0.25">
      <c r="B34" s="52" t="s">
        <v>106</v>
      </c>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row>
  </sheetData>
  <mergeCells count="19">
    <mergeCell ref="A1:AI1"/>
    <mergeCell ref="C3:D3"/>
    <mergeCell ref="F3:K3"/>
    <mergeCell ref="L3:W3"/>
    <mergeCell ref="X3:AC3"/>
    <mergeCell ref="AD3:AH3"/>
    <mergeCell ref="C5:D5"/>
    <mergeCell ref="F5:K5"/>
    <mergeCell ref="F7:K7"/>
    <mergeCell ref="L7:V7"/>
    <mergeCell ref="L5:W5"/>
    <mergeCell ref="B34:AI34"/>
    <mergeCell ref="B22:C22"/>
    <mergeCell ref="AJ22:AK22"/>
    <mergeCell ref="A23:A26"/>
    <mergeCell ref="A27:A30"/>
    <mergeCell ref="O33:P33"/>
    <mergeCell ref="Q33:S33"/>
    <mergeCell ref="C33:M33"/>
  </mergeCells>
  <pageMargins left="0.75" right="0.75" top="1" bottom="1" header="0.5" footer="0.5"/>
  <pageSetup paperSize="9" scale="88" orientation="landscape"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5A9EB8-7AE4-4A5B-974E-DAC681CEB1A8}">
  <sheetPr>
    <pageSetUpPr fitToPage="1"/>
  </sheetPr>
  <dimension ref="A1:AO34"/>
  <sheetViews>
    <sheetView view="pageBreakPreview" topLeftCell="A15" zoomScaleNormal="115" zoomScaleSheetLayoutView="100" workbookViewId="0">
      <selection activeCell="C33" sqref="C33:M33"/>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45</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44</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113</v>
      </c>
      <c r="M5" s="69"/>
      <c r="N5" s="69"/>
      <c r="O5" s="69"/>
      <c r="P5" s="54"/>
      <c r="Q5" s="54"/>
      <c r="R5" s="54"/>
      <c r="S5" s="54"/>
      <c r="T5" s="54"/>
      <c r="U5" s="54"/>
      <c r="V5" s="54"/>
      <c r="W5" s="54"/>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45047</v>
      </c>
      <c r="E7" s="18"/>
      <c r="F7" s="52" t="s">
        <v>25</v>
      </c>
      <c r="G7" s="52"/>
      <c r="H7" s="52"/>
      <c r="I7" s="52"/>
      <c r="J7" s="52"/>
      <c r="K7" s="52"/>
      <c r="L7" s="72" t="s">
        <v>112</v>
      </c>
      <c r="M7" s="72"/>
      <c r="N7" s="72"/>
      <c r="O7" s="72"/>
      <c r="P7" s="54"/>
      <c r="Q7" s="54"/>
      <c r="R7" s="54"/>
      <c r="S7" s="54"/>
      <c r="T7" s="54"/>
      <c r="U7" s="54"/>
      <c r="V7" s="54"/>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2" customHeight="1" x14ac:dyDescent="0.25">
      <c r="A23" s="77" t="s">
        <v>62</v>
      </c>
      <c r="B23" s="9" t="s">
        <v>3</v>
      </c>
      <c r="C23" s="14">
        <f>MAX(E23:AI23)</f>
        <v>0</v>
      </c>
      <c r="D23" s="9" t="s">
        <v>17</v>
      </c>
      <c r="E23" s="39">
        <v>0</v>
      </c>
      <c r="F23" s="39">
        <v>0</v>
      </c>
      <c r="G23" s="39">
        <v>0</v>
      </c>
      <c r="H23" s="39">
        <v>0</v>
      </c>
      <c r="I23" s="39">
        <v>0</v>
      </c>
      <c r="J23" s="39">
        <v>0</v>
      </c>
      <c r="K23" s="39">
        <v>0</v>
      </c>
      <c r="L23" s="39">
        <v>0</v>
      </c>
      <c r="M23" s="39">
        <v>0</v>
      </c>
      <c r="N23" s="39">
        <v>0</v>
      </c>
      <c r="O23" s="39">
        <v>0</v>
      </c>
      <c r="P23" s="39">
        <v>0</v>
      </c>
      <c r="Q23" s="39">
        <v>0</v>
      </c>
      <c r="R23" s="39">
        <v>0</v>
      </c>
      <c r="S23" s="39">
        <v>0</v>
      </c>
      <c r="T23" s="39">
        <v>0</v>
      </c>
      <c r="U23" s="39">
        <v>0</v>
      </c>
      <c r="V23" s="39">
        <v>0</v>
      </c>
      <c r="W23" s="39">
        <v>0</v>
      </c>
      <c r="X23" s="39">
        <v>0</v>
      </c>
      <c r="Y23" s="39">
        <v>0</v>
      </c>
      <c r="Z23" s="39">
        <v>0</v>
      </c>
      <c r="AA23" s="39">
        <v>0</v>
      </c>
      <c r="AB23" s="39">
        <v>0</v>
      </c>
      <c r="AC23" s="39">
        <v>0</v>
      </c>
      <c r="AD23" s="39">
        <v>0</v>
      </c>
      <c r="AE23" s="39">
        <v>0</v>
      </c>
      <c r="AF23" s="39">
        <v>0</v>
      </c>
      <c r="AG23" s="39">
        <v>0</v>
      </c>
      <c r="AH23" s="39">
        <v>0</v>
      </c>
      <c r="AI23" s="39">
        <v>0</v>
      </c>
      <c r="AJ23" s="15"/>
      <c r="AK23" s="7"/>
    </row>
    <row r="24" spans="1:37" s="3" customFormat="1" ht="12" customHeight="1" x14ac:dyDescent="0.25">
      <c r="A24" s="77"/>
      <c r="B24" s="9" t="s">
        <v>5</v>
      </c>
      <c r="C24" s="14">
        <f>AVERAGE(E24:AI24)</f>
        <v>0</v>
      </c>
      <c r="D24" s="9" t="s">
        <v>15</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15"/>
      <c r="AK24" s="7"/>
    </row>
    <row r="25" spans="1:37" s="3" customFormat="1" ht="12" customHeight="1" x14ac:dyDescent="0.25">
      <c r="A25" s="77"/>
      <c r="B25" s="9" t="s">
        <v>4</v>
      </c>
      <c r="C25" s="14">
        <f>MIN(E25:AI25)</f>
        <v>0</v>
      </c>
      <c r="D25" s="9" t="s">
        <v>16</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15"/>
      <c r="AK25" s="7"/>
    </row>
    <row r="26" spans="1:37" s="3" customFormat="1" ht="12" customHeight="1" x14ac:dyDescent="0.25">
      <c r="A26" s="77"/>
      <c r="B26" s="9" t="s">
        <v>7</v>
      </c>
      <c r="C26" s="14">
        <f>SUM(E26:AI26)</f>
        <v>0</v>
      </c>
      <c r="D26" s="9" t="s">
        <v>6</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39">
        <v>0</v>
      </c>
      <c r="AI26" s="39">
        <v>0</v>
      </c>
      <c r="AJ26" s="15"/>
      <c r="AK26" s="7"/>
    </row>
    <row r="27" spans="1:37" s="3" customFormat="1" ht="12" customHeight="1" x14ac:dyDescent="0.25">
      <c r="A27" s="77" t="s">
        <v>11</v>
      </c>
      <c r="B27" s="11"/>
      <c r="C27" s="12"/>
      <c r="D27" s="9" t="s">
        <v>13</v>
      </c>
      <c r="E27" s="13">
        <v>5</v>
      </c>
      <c r="F27" s="13">
        <f t="shared" ref="F27:AI27" si="0">E27</f>
        <v>5</v>
      </c>
      <c r="G27" s="13">
        <f t="shared" si="0"/>
        <v>5</v>
      </c>
      <c r="H27" s="13">
        <f t="shared" si="0"/>
        <v>5</v>
      </c>
      <c r="I27" s="13">
        <f t="shared" si="0"/>
        <v>5</v>
      </c>
      <c r="J27" s="13">
        <f t="shared" si="0"/>
        <v>5</v>
      </c>
      <c r="K27" s="13">
        <f t="shared" si="0"/>
        <v>5</v>
      </c>
      <c r="L27" s="13">
        <f t="shared" si="0"/>
        <v>5</v>
      </c>
      <c r="M27" s="13">
        <f t="shared" si="0"/>
        <v>5</v>
      </c>
      <c r="N27" s="13">
        <f t="shared" si="0"/>
        <v>5</v>
      </c>
      <c r="O27" s="13">
        <f t="shared" si="0"/>
        <v>5</v>
      </c>
      <c r="P27" s="13">
        <f t="shared" si="0"/>
        <v>5</v>
      </c>
      <c r="Q27" s="13">
        <f t="shared" si="0"/>
        <v>5</v>
      </c>
      <c r="R27" s="13">
        <f t="shared" si="0"/>
        <v>5</v>
      </c>
      <c r="S27" s="13">
        <f t="shared" si="0"/>
        <v>5</v>
      </c>
      <c r="T27" s="13">
        <f t="shared" si="0"/>
        <v>5</v>
      </c>
      <c r="U27" s="13">
        <f t="shared" si="0"/>
        <v>5</v>
      </c>
      <c r="V27" s="13">
        <f t="shared" si="0"/>
        <v>5</v>
      </c>
      <c r="W27" s="13">
        <f t="shared" si="0"/>
        <v>5</v>
      </c>
      <c r="X27" s="13">
        <f t="shared" si="0"/>
        <v>5</v>
      </c>
      <c r="Y27" s="13">
        <f t="shared" si="0"/>
        <v>5</v>
      </c>
      <c r="Z27" s="13">
        <f t="shared" si="0"/>
        <v>5</v>
      </c>
      <c r="AA27" s="13">
        <f t="shared" si="0"/>
        <v>5</v>
      </c>
      <c r="AB27" s="13">
        <f t="shared" si="0"/>
        <v>5</v>
      </c>
      <c r="AC27" s="13">
        <f t="shared" si="0"/>
        <v>5</v>
      </c>
      <c r="AD27" s="13">
        <f t="shared" si="0"/>
        <v>5</v>
      </c>
      <c r="AE27" s="13">
        <f t="shared" si="0"/>
        <v>5</v>
      </c>
      <c r="AF27" s="13">
        <f t="shared" si="0"/>
        <v>5</v>
      </c>
      <c r="AG27" s="13">
        <f t="shared" si="0"/>
        <v>5</v>
      </c>
      <c r="AH27" s="13">
        <f t="shared" si="0"/>
        <v>5</v>
      </c>
      <c r="AI27" s="13">
        <f t="shared" si="0"/>
        <v>5</v>
      </c>
      <c r="AJ27" s="15"/>
      <c r="AK27" s="7"/>
    </row>
    <row r="28" spans="1:37" s="3" customFormat="1" ht="12" customHeight="1" x14ac:dyDescent="0.25">
      <c r="A28" s="77"/>
      <c r="B28" s="9" t="s">
        <v>3</v>
      </c>
      <c r="C28" s="14">
        <f>MAX(E28:AI28)</f>
        <v>0</v>
      </c>
      <c r="D28" s="9" t="s">
        <v>14</v>
      </c>
      <c r="E28" s="39">
        <v>0</v>
      </c>
      <c r="F28" s="39">
        <v>0</v>
      </c>
      <c r="G28" s="39">
        <v>0</v>
      </c>
      <c r="H28" s="39">
        <v>0</v>
      </c>
      <c r="I28" s="39">
        <v>0</v>
      </c>
      <c r="J28" s="39">
        <v>0</v>
      </c>
      <c r="K28" s="39">
        <v>0</v>
      </c>
      <c r="L28" s="39">
        <v>0</v>
      </c>
      <c r="M28" s="39">
        <v>0</v>
      </c>
      <c r="N28" s="39">
        <v>0</v>
      </c>
      <c r="O28" s="39">
        <v>0</v>
      </c>
      <c r="P28" s="39">
        <v>0</v>
      </c>
      <c r="Q28" s="39">
        <v>0</v>
      </c>
      <c r="R28" s="39">
        <v>0</v>
      </c>
      <c r="S28" s="39">
        <v>0</v>
      </c>
      <c r="T28" s="39">
        <v>0</v>
      </c>
      <c r="U28" s="39">
        <v>0</v>
      </c>
      <c r="V28" s="39">
        <v>0</v>
      </c>
      <c r="W28" s="39">
        <v>0</v>
      </c>
      <c r="X28" s="39">
        <v>0</v>
      </c>
      <c r="Y28" s="39">
        <v>0</v>
      </c>
      <c r="Z28" s="39">
        <v>0</v>
      </c>
      <c r="AA28" s="39">
        <v>0</v>
      </c>
      <c r="AB28" s="39">
        <v>0</v>
      </c>
      <c r="AC28" s="39">
        <v>0</v>
      </c>
      <c r="AD28" s="39">
        <v>0</v>
      </c>
      <c r="AE28" s="39">
        <v>0</v>
      </c>
      <c r="AF28" s="39">
        <v>0</v>
      </c>
      <c r="AG28" s="39">
        <v>0</v>
      </c>
      <c r="AH28" s="39">
        <v>0</v>
      </c>
      <c r="AI28" s="39">
        <v>0</v>
      </c>
      <c r="AJ28" s="15"/>
      <c r="AK28" s="7"/>
    </row>
    <row r="29" spans="1:37" s="3" customFormat="1" ht="12" customHeight="1" x14ac:dyDescent="0.25">
      <c r="A29" s="77"/>
      <c r="B29" s="9" t="s">
        <v>2</v>
      </c>
      <c r="C29" s="14">
        <f>COUNTIF(E29:AI29,"=N")</f>
        <v>0</v>
      </c>
      <c r="D29" s="9" t="s">
        <v>10</v>
      </c>
      <c r="E29" s="39"/>
      <c r="F29" s="39"/>
      <c r="G29" s="39"/>
      <c r="H29" s="39"/>
      <c r="I29" s="39"/>
      <c r="J29" s="39"/>
      <c r="K29" s="39"/>
      <c r="L29" s="39"/>
      <c r="M29" s="39"/>
      <c r="N29" s="39"/>
      <c r="O29" s="39"/>
      <c r="P29" s="39"/>
      <c r="Q29" s="39"/>
      <c r="R29" s="39"/>
      <c r="S29" s="39"/>
      <c r="T29" s="39"/>
      <c r="U29" s="39"/>
      <c r="V29" s="39"/>
      <c r="W29" s="39"/>
      <c r="X29" s="39"/>
      <c r="Y29" s="39"/>
      <c r="Z29" s="39"/>
      <c r="AA29" s="39"/>
      <c r="AB29" s="39"/>
      <c r="AC29" s="39"/>
      <c r="AD29" s="39"/>
      <c r="AE29" s="39"/>
      <c r="AF29" s="39"/>
      <c r="AG29" s="39"/>
      <c r="AH29" s="39"/>
      <c r="AI29" s="39"/>
      <c r="AJ29" s="15"/>
      <c r="AK29" s="7"/>
    </row>
    <row r="30" spans="1:37" s="3" customFormat="1" ht="12" customHeight="1" x14ac:dyDescent="0.25">
      <c r="A30" s="77"/>
      <c r="B30" s="9" t="s">
        <v>8</v>
      </c>
      <c r="C30" s="14">
        <f>COUNTIF(E30:AI30,"=y")</f>
        <v>0</v>
      </c>
      <c r="D30" s="9" t="s">
        <v>18</v>
      </c>
      <c r="E30" s="19"/>
      <c r="F30" s="19"/>
      <c r="G30" s="19"/>
      <c r="H30" s="19"/>
      <c r="I30" s="19"/>
      <c r="J30" s="19"/>
      <c r="K30" s="19"/>
      <c r="L30" s="19"/>
      <c r="M30" s="19"/>
      <c r="N30" s="19"/>
      <c r="O30" s="19"/>
      <c r="P30" s="19"/>
      <c r="Q30" s="19"/>
      <c r="R30" s="19"/>
      <c r="S30" s="19"/>
      <c r="T30" s="19"/>
      <c r="U30" s="19"/>
      <c r="V30" s="19"/>
      <c r="W30" s="19"/>
      <c r="X30" s="19"/>
      <c r="Y30" s="19"/>
      <c r="Z30" s="19"/>
      <c r="AA30" s="19"/>
      <c r="AB30" s="19"/>
      <c r="AC30" s="19"/>
      <c r="AD30" s="19"/>
      <c r="AE30" s="19"/>
      <c r="AF30" s="19"/>
      <c r="AG30" s="19"/>
      <c r="AH30" s="19"/>
      <c r="AI30" s="19"/>
      <c r="AJ30" s="15"/>
      <c r="AK30" s="7"/>
    </row>
    <row r="31" spans="1:37" s="3" customFormat="1" x14ac:dyDescent="0.25"/>
    <row r="32" spans="1:37" s="3" customFormat="1" x14ac:dyDescent="0.25">
      <c r="B32" s="3" t="s">
        <v>116</v>
      </c>
    </row>
    <row r="33" spans="2:35" ht="12.5" x14ac:dyDescent="0.25">
      <c r="B33" s="18" t="s">
        <v>20</v>
      </c>
      <c r="C33" s="83" t="s">
        <v>120</v>
      </c>
      <c r="D33" s="83"/>
      <c r="E33" s="83"/>
      <c r="F33" s="83"/>
      <c r="G33" s="83"/>
      <c r="H33" s="83"/>
      <c r="I33" s="83"/>
      <c r="J33" s="83"/>
      <c r="K33" s="83"/>
      <c r="L33" s="83"/>
      <c r="M33" s="83"/>
      <c r="N33" s="18"/>
      <c r="O33" s="52" t="s">
        <v>21</v>
      </c>
      <c r="P33" s="52"/>
      <c r="Q33" s="81">
        <v>45108</v>
      </c>
      <c r="R33" s="82"/>
      <c r="S33" s="82"/>
    </row>
    <row r="34" spans="2:35" ht="12.5" x14ac:dyDescent="0.25">
      <c r="B34" s="52" t="s">
        <v>106</v>
      </c>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row>
  </sheetData>
  <mergeCells count="19">
    <mergeCell ref="B34:AI34"/>
    <mergeCell ref="AJ22:AK22"/>
    <mergeCell ref="A23:A26"/>
    <mergeCell ref="A27:A30"/>
    <mergeCell ref="C33:M33"/>
    <mergeCell ref="O33:P33"/>
    <mergeCell ref="Q33:S33"/>
    <mergeCell ref="B22:C22"/>
    <mergeCell ref="C5:D5"/>
    <mergeCell ref="F5:K5"/>
    <mergeCell ref="L5:W5"/>
    <mergeCell ref="F7:K7"/>
    <mergeCell ref="L7:V7"/>
    <mergeCell ref="A1:AI1"/>
    <mergeCell ref="C3:D3"/>
    <mergeCell ref="F3:K3"/>
    <mergeCell ref="L3:W3"/>
    <mergeCell ref="X3:AC3"/>
    <mergeCell ref="AD3:AH3"/>
  </mergeCells>
  <pageMargins left="0.75" right="0.75" top="1" bottom="1" header="0.5" footer="0.5"/>
  <pageSetup paperSize="9" scale="88" orientation="landscape"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A077A-9019-4477-A5E4-45547604A0C8}">
  <sheetPr>
    <pageSetUpPr fitToPage="1"/>
  </sheetPr>
  <dimension ref="A1:AO34"/>
  <sheetViews>
    <sheetView view="pageBreakPreview" topLeftCell="A10" zoomScaleNormal="115" zoomScaleSheetLayoutView="100" workbookViewId="0">
      <selection activeCell="C33" sqref="C33:M33"/>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45</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44</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113</v>
      </c>
      <c r="M5" s="69"/>
      <c r="N5" s="69"/>
      <c r="O5" s="69"/>
      <c r="P5" s="54"/>
      <c r="Q5" s="54"/>
      <c r="R5" s="54"/>
      <c r="S5" s="54"/>
      <c r="T5" s="54"/>
      <c r="U5" s="54"/>
      <c r="V5" s="54"/>
      <c r="W5" s="54"/>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45078</v>
      </c>
      <c r="E7" s="18"/>
      <c r="F7" s="52" t="s">
        <v>25</v>
      </c>
      <c r="G7" s="52"/>
      <c r="H7" s="52"/>
      <c r="I7" s="52"/>
      <c r="J7" s="52"/>
      <c r="K7" s="52"/>
      <c r="L7" s="72" t="s">
        <v>112</v>
      </c>
      <c r="M7" s="72"/>
      <c r="N7" s="72"/>
      <c r="O7" s="72"/>
      <c r="P7" s="54"/>
      <c r="Q7" s="54"/>
      <c r="R7" s="54"/>
      <c r="S7" s="54"/>
      <c r="T7" s="54"/>
      <c r="U7" s="54"/>
      <c r="V7" s="54"/>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2" customHeight="1" x14ac:dyDescent="0.25">
      <c r="A23" s="77" t="s">
        <v>62</v>
      </c>
      <c r="B23" s="9" t="s">
        <v>3</v>
      </c>
      <c r="C23" s="14">
        <f>MAX(E23:AI23)</f>
        <v>0</v>
      </c>
      <c r="D23" s="9" t="s">
        <v>17</v>
      </c>
      <c r="E23" s="39">
        <v>0</v>
      </c>
      <c r="F23" s="39">
        <v>0</v>
      </c>
      <c r="G23" s="39">
        <v>0</v>
      </c>
      <c r="H23" s="39">
        <v>0</v>
      </c>
      <c r="I23" s="39">
        <v>0</v>
      </c>
      <c r="J23" s="39">
        <v>0</v>
      </c>
      <c r="K23" s="39">
        <v>0</v>
      </c>
      <c r="L23" s="39">
        <v>0</v>
      </c>
      <c r="M23" s="39">
        <v>0</v>
      </c>
      <c r="N23" s="39">
        <v>0</v>
      </c>
      <c r="O23" s="39">
        <v>0</v>
      </c>
      <c r="P23" s="39">
        <v>0</v>
      </c>
      <c r="Q23" s="39">
        <v>0</v>
      </c>
      <c r="R23" s="39">
        <v>0</v>
      </c>
      <c r="S23" s="39">
        <v>0</v>
      </c>
      <c r="T23" s="39">
        <v>0</v>
      </c>
      <c r="U23" s="39">
        <v>0</v>
      </c>
      <c r="V23" s="39">
        <v>0</v>
      </c>
      <c r="W23" s="39">
        <v>0</v>
      </c>
      <c r="X23" s="39">
        <v>0</v>
      </c>
      <c r="Y23" s="39">
        <v>0</v>
      </c>
      <c r="Z23" s="39">
        <v>0</v>
      </c>
      <c r="AA23" s="39">
        <v>0</v>
      </c>
      <c r="AB23" s="39">
        <v>0</v>
      </c>
      <c r="AC23" s="39">
        <v>0</v>
      </c>
      <c r="AD23" s="39">
        <v>0</v>
      </c>
      <c r="AE23" s="39">
        <v>0</v>
      </c>
      <c r="AF23" s="39">
        <v>0</v>
      </c>
      <c r="AG23" s="39">
        <v>0</v>
      </c>
      <c r="AH23" s="39">
        <v>0</v>
      </c>
      <c r="AI23" s="39">
        <v>0</v>
      </c>
      <c r="AJ23" s="15"/>
      <c r="AK23" s="7"/>
    </row>
    <row r="24" spans="1:37" s="3" customFormat="1" ht="12" customHeight="1" x14ac:dyDescent="0.25">
      <c r="A24" s="77"/>
      <c r="B24" s="9" t="s">
        <v>5</v>
      </c>
      <c r="C24" s="14">
        <f>AVERAGE(E24:AI24)</f>
        <v>0</v>
      </c>
      <c r="D24" s="9" t="s">
        <v>15</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15"/>
      <c r="AK24" s="7"/>
    </row>
    <row r="25" spans="1:37" s="3" customFormat="1" ht="12" customHeight="1" x14ac:dyDescent="0.25">
      <c r="A25" s="77"/>
      <c r="B25" s="9" t="s">
        <v>4</v>
      </c>
      <c r="C25" s="14">
        <f>MIN(E25:AI25)</f>
        <v>0</v>
      </c>
      <c r="D25" s="9" t="s">
        <v>16</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15"/>
      <c r="AK25" s="7"/>
    </row>
    <row r="26" spans="1:37" s="3" customFormat="1" ht="12" customHeight="1" x14ac:dyDescent="0.25">
      <c r="A26" s="77"/>
      <c r="B26" s="9" t="s">
        <v>7</v>
      </c>
      <c r="C26" s="14">
        <f>SUM(E26:AI26)</f>
        <v>0</v>
      </c>
      <c r="D26" s="9" t="s">
        <v>6</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39">
        <v>0</v>
      </c>
      <c r="AI26" s="39">
        <v>0</v>
      </c>
      <c r="AJ26" s="15"/>
      <c r="AK26" s="7"/>
    </row>
    <row r="27" spans="1:37" s="3" customFormat="1" ht="12" customHeight="1" x14ac:dyDescent="0.25">
      <c r="A27" s="77" t="s">
        <v>11</v>
      </c>
      <c r="B27" s="11"/>
      <c r="C27" s="12"/>
      <c r="D27" s="9" t="s">
        <v>13</v>
      </c>
      <c r="E27" s="13">
        <v>5</v>
      </c>
      <c r="F27" s="13">
        <f t="shared" ref="F27:AI27" si="0">E27</f>
        <v>5</v>
      </c>
      <c r="G27" s="13">
        <f t="shared" si="0"/>
        <v>5</v>
      </c>
      <c r="H27" s="13">
        <f t="shared" si="0"/>
        <v>5</v>
      </c>
      <c r="I27" s="13">
        <f t="shared" si="0"/>
        <v>5</v>
      </c>
      <c r="J27" s="13">
        <f t="shared" si="0"/>
        <v>5</v>
      </c>
      <c r="K27" s="13">
        <f t="shared" si="0"/>
        <v>5</v>
      </c>
      <c r="L27" s="13">
        <f t="shared" si="0"/>
        <v>5</v>
      </c>
      <c r="M27" s="13">
        <f t="shared" si="0"/>
        <v>5</v>
      </c>
      <c r="N27" s="13">
        <f t="shared" si="0"/>
        <v>5</v>
      </c>
      <c r="O27" s="13">
        <f t="shared" si="0"/>
        <v>5</v>
      </c>
      <c r="P27" s="13">
        <f t="shared" si="0"/>
        <v>5</v>
      </c>
      <c r="Q27" s="13">
        <f t="shared" si="0"/>
        <v>5</v>
      </c>
      <c r="R27" s="13">
        <f t="shared" si="0"/>
        <v>5</v>
      </c>
      <c r="S27" s="13">
        <f t="shared" si="0"/>
        <v>5</v>
      </c>
      <c r="T27" s="13">
        <f t="shared" si="0"/>
        <v>5</v>
      </c>
      <c r="U27" s="13">
        <f t="shared" si="0"/>
        <v>5</v>
      </c>
      <c r="V27" s="13">
        <f t="shared" si="0"/>
        <v>5</v>
      </c>
      <c r="W27" s="13">
        <f t="shared" si="0"/>
        <v>5</v>
      </c>
      <c r="X27" s="13">
        <f t="shared" si="0"/>
        <v>5</v>
      </c>
      <c r="Y27" s="13">
        <f t="shared" si="0"/>
        <v>5</v>
      </c>
      <c r="Z27" s="13">
        <f t="shared" si="0"/>
        <v>5</v>
      </c>
      <c r="AA27" s="13">
        <f t="shared" si="0"/>
        <v>5</v>
      </c>
      <c r="AB27" s="13">
        <f t="shared" si="0"/>
        <v>5</v>
      </c>
      <c r="AC27" s="13">
        <f t="shared" si="0"/>
        <v>5</v>
      </c>
      <c r="AD27" s="13">
        <f t="shared" si="0"/>
        <v>5</v>
      </c>
      <c r="AE27" s="13">
        <f t="shared" si="0"/>
        <v>5</v>
      </c>
      <c r="AF27" s="13">
        <f t="shared" si="0"/>
        <v>5</v>
      </c>
      <c r="AG27" s="13">
        <f t="shared" si="0"/>
        <v>5</v>
      </c>
      <c r="AH27" s="13">
        <f t="shared" si="0"/>
        <v>5</v>
      </c>
      <c r="AI27" s="13">
        <f t="shared" si="0"/>
        <v>5</v>
      </c>
      <c r="AJ27" s="15"/>
      <c r="AK27" s="7"/>
    </row>
    <row r="28" spans="1:37" s="3" customFormat="1" ht="12" customHeight="1" x14ac:dyDescent="0.25">
      <c r="A28" s="77"/>
      <c r="B28" s="9" t="s">
        <v>3</v>
      </c>
      <c r="C28" s="14">
        <f>MAX(E28:AI28)</f>
        <v>0</v>
      </c>
      <c r="D28" s="9" t="s">
        <v>14</v>
      </c>
      <c r="E28" s="39">
        <v>0</v>
      </c>
      <c r="F28" s="39">
        <v>0</v>
      </c>
      <c r="G28" s="39">
        <v>0</v>
      </c>
      <c r="H28" s="39">
        <v>0</v>
      </c>
      <c r="I28" s="39">
        <v>0</v>
      </c>
      <c r="J28" s="39">
        <v>0</v>
      </c>
      <c r="K28" s="39">
        <v>0</v>
      </c>
      <c r="L28" s="39">
        <v>0</v>
      </c>
      <c r="M28" s="39">
        <v>0</v>
      </c>
      <c r="N28" s="39">
        <v>0</v>
      </c>
      <c r="O28" s="39">
        <v>0</v>
      </c>
      <c r="P28" s="39">
        <v>0</v>
      </c>
      <c r="Q28" s="39">
        <v>0</v>
      </c>
      <c r="R28" s="39">
        <v>0</v>
      </c>
      <c r="S28" s="39">
        <v>0</v>
      </c>
      <c r="T28" s="39">
        <v>0</v>
      </c>
      <c r="U28" s="39">
        <v>0</v>
      </c>
      <c r="V28" s="39">
        <v>0</v>
      </c>
      <c r="W28" s="39">
        <v>0</v>
      </c>
      <c r="X28" s="39">
        <v>0</v>
      </c>
      <c r="Y28" s="39">
        <v>0</v>
      </c>
      <c r="Z28" s="39">
        <v>0</v>
      </c>
      <c r="AA28" s="39">
        <v>0</v>
      </c>
      <c r="AB28" s="39">
        <v>0</v>
      </c>
      <c r="AC28" s="39">
        <v>0</v>
      </c>
      <c r="AD28" s="39">
        <v>0</v>
      </c>
      <c r="AE28" s="39">
        <v>0</v>
      </c>
      <c r="AF28" s="39">
        <v>0</v>
      </c>
      <c r="AG28" s="39">
        <v>0</v>
      </c>
      <c r="AH28" s="39">
        <v>0</v>
      </c>
      <c r="AI28" s="39">
        <v>0</v>
      </c>
      <c r="AJ28" s="15"/>
      <c r="AK28" s="7"/>
    </row>
    <row r="29" spans="1:37" s="3" customFormat="1" ht="12" customHeight="1" x14ac:dyDescent="0.25">
      <c r="A29" s="77"/>
      <c r="B29" s="9" t="s">
        <v>2</v>
      </c>
      <c r="C29" s="14">
        <f>COUNTIF(E29:AI29,"=N")</f>
        <v>0</v>
      </c>
      <c r="D29" s="9" t="s">
        <v>10</v>
      </c>
      <c r="E29" s="39"/>
      <c r="F29" s="39"/>
      <c r="G29" s="39"/>
      <c r="H29" s="39"/>
      <c r="I29" s="39"/>
      <c r="J29" s="39"/>
      <c r="K29" s="39"/>
      <c r="L29" s="39"/>
      <c r="M29" s="39"/>
      <c r="N29" s="39"/>
      <c r="O29" s="39"/>
      <c r="P29" s="39"/>
      <c r="Q29" s="39"/>
      <c r="R29" s="39"/>
      <c r="S29" s="39"/>
      <c r="T29" s="39"/>
      <c r="U29" s="39"/>
      <c r="V29" s="39"/>
      <c r="W29" s="39"/>
      <c r="X29" s="39"/>
      <c r="Y29" s="39"/>
      <c r="Z29" s="39"/>
      <c r="AA29" s="39"/>
      <c r="AB29" s="39"/>
      <c r="AC29" s="39"/>
      <c r="AD29" s="39"/>
      <c r="AE29" s="39"/>
      <c r="AF29" s="39"/>
      <c r="AG29" s="39"/>
      <c r="AH29" s="39"/>
      <c r="AI29" s="39"/>
      <c r="AJ29" s="15"/>
      <c r="AK29" s="7"/>
    </row>
    <row r="30" spans="1:37" s="3" customFormat="1" ht="12" customHeight="1" x14ac:dyDescent="0.25">
      <c r="A30" s="77"/>
      <c r="B30" s="9" t="s">
        <v>8</v>
      </c>
      <c r="C30" s="14">
        <f>COUNTIF(E30:AI30,"=y")</f>
        <v>0</v>
      </c>
      <c r="D30" s="9" t="s">
        <v>18</v>
      </c>
      <c r="E30" s="19"/>
      <c r="F30" s="19"/>
      <c r="G30" s="19"/>
      <c r="H30" s="19"/>
      <c r="I30" s="19"/>
      <c r="J30" s="19"/>
      <c r="K30" s="19"/>
      <c r="L30" s="19"/>
      <c r="M30" s="19"/>
      <c r="N30" s="19"/>
      <c r="O30" s="19"/>
      <c r="P30" s="19"/>
      <c r="Q30" s="19"/>
      <c r="R30" s="19"/>
      <c r="S30" s="19"/>
      <c r="T30" s="19"/>
      <c r="U30" s="19"/>
      <c r="V30" s="19"/>
      <c r="W30" s="19"/>
      <c r="X30" s="19"/>
      <c r="Y30" s="19"/>
      <c r="Z30" s="19"/>
      <c r="AA30" s="19"/>
      <c r="AB30" s="19"/>
      <c r="AC30" s="19"/>
      <c r="AD30" s="19"/>
      <c r="AE30" s="19"/>
      <c r="AF30" s="19"/>
      <c r="AG30" s="19"/>
      <c r="AH30" s="19"/>
      <c r="AI30" s="19"/>
      <c r="AJ30" s="15"/>
      <c r="AK30" s="7"/>
    </row>
    <row r="31" spans="1:37" s="3" customFormat="1" x14ac:dyDescent="0.25"/>
    <row r="32" spans="1:37" s="3" customFormat="1" x14ac:dyDescent="0.25">
      <c r="B32" s="3" t="s">
        <v>117</v>
      </c>
    </row>
    <row r="33" spans="2:35" ht="12.5" x14ac:dyDescent="0.25">
      <c r="B33" s="18" t="s">
        <v>20</v>
      </c>
      <c r="C33" s="83" t="s">
        <v>120</v>
      </c>
      <c r="D33" s="83"/>
      <c r="E33" s="83"/>
      <c r="F33" s="83"/>
      <c r="G33" s="83"/>
      <c r="H33" s="83"/>
      <c r="I33" s="83"/>
      <c r="J33" s="83"/>
      <c r="K33" s="83"/>
      <c r="L33" s="83"/>
      <c r="M33" s="83"/>
      <c r="N33" s="18"/>
      <c r="O33" s="52" t="s">
        <v>21</v>
      </c>
      <c r="P33" s="52"/>
      <c r="Q33" s="81">
        <v>45108</v>
      </c>
      <c r="R33" s="82"/>
      <c r="S33" s="82"/>
    </row>
    <row r="34" spans="2:35" ht="12.5" x14ac:dyDescent="0.25">
      <c r="B34" s="52" t="s">
        <v>106</v>
      </c>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row>
  </sheetData>
  <mergeCells count="19">
    <mergeCell ref="B34:AI34"/>
    <mergeCell ref="AJ22:AK22"/>
    <mergeCell ref="A23:A26"/>
    <mergeCell ref="A27:A30"/>
    <mergeCell ref="C33:M33"/>
    <mergeCell ref="O33:P33"/>
    <mergeCell ref="Q33:S33"/>
    <mergeCell ref="B22:C22"/>
    <mergeCell ref="C5:D5"/>
    <mergeCell ref="F5:K5"/>
    <mergeCell ref="L5:W5"/>
    <mergeCell ref="F7:K7"/>
    <mergeCell ref="L7:V7"/>
    <mergeCell ref="A1:AI1"/>
    <mergeCell ref="C3:D3"/>
    <mergeCell ref="F3:K3"/>
    <mergeCell ref="L3:W3"/>
    <mergeCell ref="X3:AC3"/>
    <mergeCell ref="AD3:AH3"/>
  </mergeCells>
  <pageMargins left="0.75" right="0.75" top="1" bottom="1" header="0.5" footer="0.5"/>
  <pageSetup paperSize="9" scale="88" orientation="landscape"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C8013-458B-4375-BE4F-2D808ECF1CDF}">
  <sheetPr>
    <pageSetUpPr fitToPage="1"/>
  </sheetPr>
  <dimension ref="A1:AO32"/>
  <sheetViews>
    <sheetView view="pageBreakPreview" topLeftCell="A11" zoomScaleNormal="115" zoomScaleSheetLayoutView="100" workbookViewId="0">
      <selection activeCell="C31" sqref="C31:M31"/>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46</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61</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113</v>
      </c>
      <c r="M5" s="69"/>
      <c r="N5" s="69"/>
      <c r="O5" s="69"/>
      <c r="P5" s="54"/>
      <c r="Q5" s="54"/>
      <c r="R5" s="54"/>
      <c r="S5" s="54"/>
      <c r="T5" s="54"/>
      <c r="U5" s="54"/>
      <c r="V5" s="54"/>
      <c r="W5" s="54"/>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45017</v>
      </c>
      <c r="E7" s="18"/>
      <c r="F7" s="52" t="s">
        <v>25</v>
      </c>
      <c r="G7" s="52"/>
      <c r="H7" s="52"/>
      <c r="I7" s="52"/>
      <c r="J7" s="52"/>
      <c r="K7" s="52"/>
      <c r="L7" s="72" t="s">
        <v>112</v>
      </c>
      <c r="M7" s="72"/>
      <c r="N7" s="72"/>
      <c r="O7" s="72"/>
      <c r="P7" s="54"/>
      <c r="Q7" s="54"/>
      <c r="R7" s="54"/>
      <c r="S7" s="54"/>
      <c r="T7" s="54"/>
      <c r="U7" s="54"/>
      <c r="V7" s="54"/>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2" customHeight="1" x14ac:dyDescent="0.25">
      <c r="A23" s="77" t="s">
        <v>62</v>
      </c>
      <c r="B23" s="9" t="s">
        <v>3</v>
      </c>
      <c r="C23" s="14">
        <f>MAX(E23:AI23)</f>
        <v>0</v>
      </c>
      <c r="D23" s="9" t="s">
        <v>17</v>
      </c>
      <c r="E23" s="39">
        <v>0</v>
      </c>
      <c r="F23" s="39">
        <v>0</v>
      </c>
      <c r="G23" s="39">
        <v>0</v>
      </c>
      <c r="H23" s="39">
        <v>0</v>
      </c>
      <c r="I23" s="39">
        <v>0</v>
      </c>
      <c r="J23" s="39">
        <v>0</v>
      </c>
      <c r="K23" s="39">
        <v>0</v>
      </c>
      <c r="L23" s="39">
        <v>0</v>
      </c>
      <c r="M23" s="39">
        <v>0</v>
      </c>
      <c r="N23" s="39">
        <v>0</v>
      </c>
      <c r="O23" s="39">
        <v>0</v>
      </c>
      <c r="P23" s="39">
        <v>0</v>
      </c>
      <c r="Q23" s="39">
        <v>0</v>
      </c>
      <c r="R23" s="39">
        <v>0</v>
      </c>
      <c r="S23" s="39">
        <v>0</v>
      </c>
      <c r="T23" s="39">
        <v>0</v>
      </c>
      <c r="U23" s="39">
        <v>0</v>
      </c>
      <c r="V23" s="39">
        <v>0</v>
      </c>
      <c r="W23" s="39">
        <v>0</v>
      </c>
      <c r="X23" s="39">
        <v>0</v>
      </c>
      <c r="Y23" s="39">
        <v>0</v>
      </c>
      <c r="Z23" s="39">
        <v>0</v>
      </c>
      <c r="AA23" s="39">
        <v>0</v>
      </c>
      <c r="AB23" s="39">
        <v>0</v>
      </c>
      <c r="AC23" s="39">
        <v>0</v>
      </c>
      <c r="AD23" s="39">
        <v>0</v>
      </c>
      <c r="AE23" s="39">
        <v>0</v>
      </c>
      <c r="AF23" s="39">
        <v>0</v>
      </c>
      <c r="AG23" s="39">
        <v>0</v>
      </c>
      <c r="AH23" s="39">
        <v>0</v>
      </c>
      <c r="AI23" s="39">
        <v>0</v>
      </c>
      <c r="AJ23" s="15"/>
      <c r="AK23" s="7"/>
    </row>
    <row r="24" spans="1:37" s="3" customFormat="1" ht="12" customHeight="1" x14ac:dyDescent="0.25">
      <c r="A24" s="77"/>
      <c r="B24" s="9" t="s">
        <v>5</v>
      </c>
      <c r="C24" s="14">
        <f>AVERAGE(E24:AI24)</f>
        <v>0</v>
      </c>
      <c r="D24" s="9" t="s">
        <v>15</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15"/>
      <c r="AK24" s="7"/>
    </row>
    <row r="25" spans="1:37" s="3" customFormat="1" ht="12" customHeight="1" x14ac:dyDescent="0.25">
      <c r="A25" s="77"/>
      <c r="B25" s="9" t="s">
        <v>4</v>
      </c>
      <c r="C25" s="14">
        <f>MIN(E25:AI25)</f>
        <v>0</v>
      </c>
      <c r="D25" s="9" t="s">
        <v>16</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15"/>
      <c r="AK25" s="7"/>
    </row>
    <row r="26" spans="1:37" s="3" customFormat="1" ht="12" customHeight="1" x14ac:dyDescent="0.25">
      <c r="A26" s="77"/>
      <c r="B26" s="9" t="s">
        <v>7</v>
      </c>
      <c r="C26" s="14">
        <f>SUM(E26:AI26)</f>
        <v>0</v>
      </c>
      <c r="D26" s="9" t="s">
        <v>6</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39">
        <v>0</v>
      </c>
      <c r="AI26" s="39">
        <v>0</v>
      </c>
      <c r="AJ26" s="15"/>
      <c r="AK26" s="7"/>
    </row>
    <row r="27" spans="1:37" s="3" customFormat="1" ht="12" customHeight="1" x14ac:dyDescent="0.25">
      <c r="A27" s="77" t="s">
        <v>11</v>
      </c>
      <c r="B27" s="9" t="s">
        <v>3</v>
      </c>
      <c r="C27" s="14">
        <f>MAX(E27:AI27)</f>
        <v>0</v>
      </c>
      <c r="D27" s="9" t="s">
        <v>14</v>
      </c>
      <c r="E27" s="39">
        <v>0</v>
      </c>
      <c r="F27" s="39">
        <v>0</v>
      </c>
      <c r="G27" s="39">
        <v>0</v>
      </c>
      <c r="H27" s="39">
        <v>0</v>
      </c>
      <c r="I27" s="39">
        <v>0</v>
      </c>
      <c r="J27" s="39">
        <v>0</v>
      </c>
      <c r="K27" s="39">
        <v>0</v>
      </c>
      <c r="L27" s="39">
        <v>0</v>
      </c>
      <c r="M27" s="39">
        <v>0</v>
      </c>
      <c r="N27" s="39">
        <v>0</v>
      </c>
      <c r="O27" s="39">
        <v>0</v>
      </c>
      <c r="P27" s="39">
        <v>0</v>
      </c>
      <c r="Q27" s="39">
        <v>0</v>
      </c>
      <c r="R27" s="39">
        <v>0</v>
      </c>
      <c r="S27" s="39">
        <v>0</v>
      </c>
      <c r="T27" s="39">
        <v>0</v>
      </c>
      <c r="U27" s="39">
        <v>0</v>
      </c>
      <c r="V27" s="39">
        <v>0</v>
      </c>
      <c r="W27" s="39">
        <v>0</v>
      </c>
      <c r="X27" s="39">
        <v>0</v>
      </c>
      <c r="Y27" s="39">
        <v>0</v>
      </c>
      <c r="Z27" s="39">
        <v>0</v>
      </c>
      <c r="AA27" s="39">
        <v>0</v>
      </c>
      <c r="AB27" s="39">
        <v>0</v>
      </c>
      <c r="AC27" s="39">
        <v>0</v>
      </c>
      <c r="AD27" s="39">
        <v>0</v>
      </c>
      <c r="AE27" s="39">
        <v>0</v>
      </c>
      <c r="AF27" s="39">
        <v>0</v>
      </c>
      <c r="AG27" s="39">
        <v>0</v>
      </c>
      <c r="AH27" s="39">
        <v>0</v>
      </c>
      <c r="AI27" s="39">
        <v>0</v>
      </c>
      <c r="AJ27" s="15"/>
      <c r="AK27" s="7"/>
    </row>
    <row r="28" spans="1:37" s="3" customFormat="1" ht="12" customHeight="1" x14ac:dyDescent="0.25">
      <c r="A28" s="77"/>
      <c r="B28" s="9" t="s">
        <v>2</v>
      </c>
      <c r="C28" s="14">
        <f>COUNTIF(E28:AI28,"=N")</f>
        <v>0</v>
      </c>
      <c r="D28" s="9" t="s">
        <v>10</v>
      </c>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5"/>
      <c r="AK28" s="7"/>
    </row>
    <row r="29" spans="1:37" s="3" customFormat="1" x14ac:dyDescent="0.25"/>
    <row r="30" spans="1:37" s="3" customFormat="1" x14ac:dyDescent="0.25">
      <c r="B30" s="3" t="s">
        <v>115</v>
      </c>
    </row>
    <row r="31" spans="1:37" ht="12.5" x14ac:dyDescent="0.25">
      <c r="B31" s="18" t="s">
        <v>20</v>
      </c>
      <c r="C31" s="80" t="s">
        <v>120</v>
      </c>
      <c r="D31" s="80"/>
      <c r="E31" s="80"/>
      <c r="F31" s="80"/>
      <c r="G31" s="80"/>
      <c r="H31" s="80"/>
      <c r="I31" s="80"/>
      <c r="J31" s="80"/>
      <c r="K31" s="80"/>
      <c r="L31" s="80"/>
      <c r="M31" s="80"/>
      <c r="N31" s="18"/>
      <c r="O31" s="52" t="s">
        <v>21</v>
      </c>
      <c r="P31" s="52"/>
      <c r="Q31" s="81">
        <v>45108</v>
      </c>
      <c r="R31" s="82"/>
      <c r="S31" s="82"/>
    </row>
    <row r="32" spans="1:37" ht="12.5" x14ac:dyDescent="0.25">
      <c r="B32" s="52" t="s">
        <v>106</v>
      </c>
      <c r="C32" s="52"/>
      <c r="D32" s="52"/>
      <c r="E32" s="52"/>
      <c r="F32" s="52"/>
      <c r="G32" s="52"/>
      <c r="H32" s="52"/>
      <c r="I32" s="52"/>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row>
  </sheetData>
  <mergeCells count="19">
    <mergeCell ref="A1:AI1"/>
    <mergeCell ref="C3:D3"/>
    <mergeCell ref="F3:K3"/>
    <mergeCell ref="L3:W3"/>
    <mergeCell ref="X3:AC3"/>
    <mergeCell ref="AD3:AH3"/>
    <mergeCell ref="C5:D5"/>
    <mergeCell ref="F5:K5"/>
    <mergeCell ref="F7:K7"/>
    <mergeCell ref="L7:V7"/>
    <mergeCell ref="L5:W5"/>
    <mergeCell ref="B32:AI32"/>
    <mergeCell ref="B22:C22"/>
    <mergeCell ref="AJ22:AK22"/>
    <mergeCell ref="A23:A26"/>
    <mergeCell ref="A27:A28"/>
    <mergeCell ref="O31:P31"/>
    <mergeCell ref="Q31:S31"/>
    <mergeCell ref="C31:M31"/>
  </mergeCells>
  <pageMargins left="0.75" right="0.75" top="1" bottom="1" header="0.5" footer="0.5"/>
  <pageSetup paperSize="9" scale="88" orientation="landscape"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99B120-5347-452C-B379-9AD1DD678705}">
  <sheetPr>
    <pageSetUpPr fitToPage="1"/>
  </sheetPr>
  <dimension ref="A1:AO32"/>
  <sheetViews>
    <sheetView view="pageBreakPreview" topLeftCell="A6" zoomScaleNormal="115" zoomScaleSheetLayoutView="100" workbookViewId="0">
      <selection activeCell="C31" sqref="C31:M31"/>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46</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61</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113</v>
      </c>
      <c r="M5" s="69"/>
      <c r="N5" s="69"/>
      <c r="O5" s="69"/>
      <c r="P5" s="54"/>
      <c r="Q5" s="54"/>
      <c r="R5" s="54"/>
      <c r="S5" s="54"/>
      <c r="T5" s="54"/>
      <c r="U5" s="54"/>
      <c r="V5" s="54"/>
      <c r="W5" s="54"/>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45047</v>
      </c>
      <c r="E7" s="18"/>
      <c r="F7" s="52" t="s">
        <v>25</v>
      </c>
      <c r="G7" s="52"/>
      <c r="H7" s="52"/>
      <c r="I7" s="52"/>
      <c r="J7" s="52"/>
      <c r="K7" s="52"/>
      <c r="L7" s="72" t="s">
        <v>112</v>
      </c>
      <c r="M7" s="72"/>
      <c r="N7" s="72"/>
      <c r="O7" s="72"/>
      <c r="P7" s="54"/>
      <c r="Q7" s="54"/>
      <c r="R7" s="54"/>
      <c r="S7" s="54"/>
      <c r="T7" s="54"/>
      <c r="U7" s="54"/>
      <c r="V7" s="54"/>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2" customHeight="1" x14ac:dyDescent="0.25">
      <c r="A23" s="77" t="s">
        <v>62</v>
      </c>
      <c r="B23" s="9" t="s">
        <v>3</v>
      </c>
      <c r="C23" s="14">
        <f>MAX(E23:AI23)</f>
        <v>0</v>
      </c>
      <c r="D23" s="9" t="s">
        <v>17</v>
      </c>
      <c r="E23" s="39">
        <v>0</v>
      </c>
      <c r="F23" s="39">
        <v>0</v>
      </c>
      <c r="G23" s="39">
        <v>0</v>
      </c>
      <c r="H23" s="39">
        <v>0</v>
      </c>
      <c r="I23" s="39">
        <v>0</v>
      </c>
      <c r="J23" s="39">
        <v>0</v>
      </c>
      <c r="K23" s="39">
        <v>0</v>
      </c>
      <c r="L23" s="39">
        <v>0</v>
      </c>
      <c r="M23" s="39">
        <v>0</v>
      </c>
      <c r="N23" s="39">
        <v>0</v>
      </c>
      <c r="O23" s="39">
        <v>0</v>
      </c>
      <c r="P23" s="39">
        <v>0</v>
      </c>
      <c r="Q23" s="39">
        <v>0</v>
      </c>
      <c r="R23" s="39">
        <v>0</v>
      </c>
      <c r="S23" s="39">
        <v>0</v>
      </c>
      <c r="T23" s="39">
        <v>0</v>
      </c>
      <c r="U23" s="39">
        <v>0</v>
      </c>
      <c r="V23" s="39">
        <v>0</v>
      </c>
      <c r="W23" s="39">
        <v>0</v>
      </c>
      <c r="X23" s="39">
        <v>0</v>
      </c>
      <c r="Y23" s="39">
        <v>0</v>
      </c>
      <c r="Z23" s="39">
        <v>0</v>
      </c>
      <c r="AA23" s="39">
        <v>0</v>
      </c>
      <c r="AB23" s="39">
        <v>0</v>
      </c>
      <c r="AC23" s="39">
        <v>0</v>
      </c>
      <c r="AD23" s="39">
        <v>0</v>
      </c>
      <c r="AE23" s="39">
        <v>0</v>
      </c>
      <c r="AF23" s="39">
        <v>0</v>
      </c>
      <c r="AG23" s="39">
        <v>0</v>
      </c>
      <c r="AH23" s="39">
        <v>0</v>
      </c>
      <c r="AI23" s="39">
        <v>0</v>
      </c>
      <c r="AJ23" s="15"/>
      <c r="AK23" s="7"/>
    </row>
    <row r="24" spans="1:37" s="3" customFormat="1" ht="12" customHeight="1" x14ac:dyDescent="0.25">
      <c r="A24" s="77"/>
      <c r="B24" s="9" t="s">
        <v>5</v>
      </c>
      <c r="C24" s="14">
        <f>AVERAGE(E24:AI24)</f>
        <v>0</v>
      </c>
      <c r="D24" s="9" t="s">
        <v>15</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15"/>
      <c r="AK24" s="7"/>
    </row>
    <row r="25" spans="1:37" s="3" customFormat="1" ht="12" customHeight="1" x14ac:dyDescent="0.25">
      <c r="A25" s="77"/>
      <c r="B25" s="9" t="s">
        <v>4</v>
      </c>
      <c r="C25" s="14">
        <f>MIN(E25:AI25)</f>
        <v>0</v>
      </c>
      <c r="D25" s="9" t="s">
        <v>16</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15"/>
      <c r="AK25" s="7"/>
    </row>
    <row r="26" spans="1:37" s="3" customFormat="1" ht="12" customHeight="1" x14ac:dyDescent="0.25">
      <c r="A26" s="77"/>
      <c r="B26" s="9" t="s">
        <v>7</v>
      </c>
      <c r="C26" s="14">
        <f>SUM(E26:AI26)</f>
        <v>0</v>
      </c>
      <c r="D26" s="9" t="s">
        <v>6</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39">
        <v>0</v>
      </c>
      <c r="AI26" s="39">
        <v>0</v>
      </c>
      <c r="AJ26" s="15"/>
      <c r="AK26" s="7"/>
    </row>
    <row r="27" spans="1:37" s="3" customFormat="1" ht="12" customHeight="1" x14ac:dyDescent="0.25">
      <c r="A27" s="77" t="s">
        <v>11</v>
      </c>
      <c r="B27" s="9" t="s">
        <v>3</v>
      </c>
      <c r="C27" s="14">
        <f>MAX(E27:AI27)</f>
        <v>0</v>
      </c>
      <c r="D27" s="9" t="s">
        <v>14</v>
      </c>
      <c r="E27" s="39">
        <v>0</v>
      </c>
      <c r="F27" s="39">
        <v>0</v>
      </c>
      <c r="G27" s="39">
        <v>0</v>
      </c>
      <c r="H27" s="39">
        <v>0</v>
      </c>
      <c r="I27" s="39">
        <v>0</v>
      </c>
      <c r="J27" s="39">
        <v>0</v>
      </c>
      <c r="K27" s="39">
        <v>0</v>
      </c>
      <c r="L27" s="39">
        <v>0</v>
      </c>
      <c r="M27" s="39">
        <v>0</v>
      </c>
      <c r="N27" s="39">
        <v>0</v>
      </c>
      <c r="O27" s="39">
        <v>0</v>
      </c>
      <c r="P27" s="39">
        <v>0</v>
      </c>
      <c r="Q27" s="39">
        <v>0</v>
      </c>
      <c r="R27" s="39">
        <v>0</v>
      </c>
      <c r="S27" s="39">
        <v>0</v>
      </c>
      <c r="T27" s="39">
        <v>0</v>
      </c>
      <c r="U27" s="39">
        <v>0</v>
      </c>
      <c r="V27" s="39">
        <v>0</v>
      </c>
      <c r="W27" s="39">
        <v>0</v>
      </c>
      <c r="X27" s="39">
        <v>0</v>
      </c>
      <c r="Y27" s="39">
        <v>0</v>
      </c>
      <c r="Z27" s="39">
        <v>0</v>
      </c>
      <c r="AA27" s="39">
        <v>0</v>
      </c>
      <c r="AB27" s="39">
        <v>0</v>
      </c>
      <c r="AC27" s="39">
        <v>0</v>
      </c>
      <c r="AD27" s="39">
        <v>0</v>
      </c>
      <c r="AE27" s="39">
        <v>0</v>
      </c>
      <c r="AF27" s="39">
        <v>0</v>
      </c>
      <c r="AG27" s="39">
        <v>0</v>
      </c>
      <c r="AH27" s="39">
        <v>0</v>
      </c>
      <c r="AI27" s="39">
        <v>0</v>
      </c>
      <c r="AJ27" s="15"/>
      <c r="AK27" s="7"/>
    </row>
    <row r="28" spans="1:37" s="3" customFormat="1" ht="12" customHeight="1" x14ac:dyDescent="0.25">
      <c r="A28" s="77"/>
      <c r="B28" s="9" t="s">
        <v>2</v>
      </c>
      <c r="C28" s="14">
        <f>COUNTIF(E28:AI28,"=N")</f>
        <v>0</v>
      </c>
      <c r="D28" s="9" t="s">
        <v>10</v>
      </c>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5"/>
      <c r="AK28" s="7"/>
    </row>
    <row r="29" spans="1:37" s="3" customFormat="1" x14ac:dyDescent="0.25"/>
    <row r="30" spans="1:37" s="3" customFormat="1" x14ac:dyDescent="0.25">
      <c r="B30" s="3" t="s">
        <v>116</v>
      </c>
    </row>
    <row r="31" spans="1:37" ht="12.5" x14ac:dyDescent="0.25">
      <c r="B31" s="18" t="s">
        <v>20</v>
      </c>
      <c r="C31" s="80" t="s">
        <v>120</v>
      </c>
      <c r="D31" s="80"/>
      <c r="E31" s="80"/>
      <c r="F31" s="80"/>
      <c r="G31" s="80"/>
      <c r="H31" s="80"/>
      <c r="I31" s="80"/>
      <c r="J31" s="80"/>
      <c r="K31" s="80"/>
      <c r="L31" s="80"/>
      <c r="M31" s="80"/>
      <c r="N31" s="18"/>
      <c r="O31" s="52" t="s">
        <v>21</v>
      </c>
      <c r="P31" s="52"/>
      <c r="Q31" s="81">
        <v>45108</v>
      </c>
      <c r="R31" s="82"/>
      <c r="S31" s="82"/>
    </row>
    <row r="32" spans="1:37" ht="12.5" x14ac:dyDescent="0.25">
      <c r="B32" s="52" t="s">
        <v>106</v>
      </c>
      <c r="C32" s="52"/>
      <c r="D32" s="52"/>
      <c r="E32" s="52"/>
      <c r="F32" s="52"/>
      <c r="G32" s="52"/>
      <c r="H32" s="52"/>
      <c r="I32" s="52"/>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row>
  </sheetData>
  <mergeCells count="19">
    <mergeCell ref="B32:AI32"/>
    <mergeCell ref="AJ22:AK22"/>
    <mergeCell ref="A23:A26"/>
    <mergeCell ref="A27:A28"/>
    <mergeCell ref="C31:M31"/>
    <mergeCell ref="O31:P31"/>
    <mergeCell ref="Q31:S31"/>
    <mergeCell ref="B22:C22"/>
    <mergeCell ref="C5:D5"/>
    <mergeCell ref="F5:K5"/>
    <mergeCell ref="L5:W5"/>
    <mergeCell ref="F7:K7"/>
    <mergeCell ref="L7:V7"/>
    <mergeCell ref="A1:AI1"/>
    <mergeCell ref="C3:D3"/>
    <mergeCell ref="F3:K3"/>
    <mergeCell ref="L3:W3"/>
    <mergeCell ref="X3:AC3"/>
    <mergeCell ref="AD3:AH3"/>
  </mergeCells>
  <pageMargins left="0.75" right="0.75" top="1" bottom="1" header="0.5" footer="0.5"/>
  <pageSetup paperSize="9" scale="88" orientation="landscape"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48FCA2-1CB8-4BA9-9E75-BB2E1ADA1B60}">
  <sheetPr>
    <pageSetUpPr fitToPage="1"/>
  </sheetPr>
  <dimension ref="A1:AO32"/>
  <sheetViews>
    <sheetView view="pageBreakPreview" topLeftCell="A10" zoomScaleNormal="115" zoomScaleSheetLayoutView="100" workbookViewId="0">
      <selection activeCell="C31" sqref="C31:M31"/>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46</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61</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113</v>
      </c>
      <c r="M5" s="69"/>
      <c r="N5" s="69"/>
      <c r="O5" s="69"/>
      <c r="P5" s="54"/>
      <c r="Q5" s="54"/>
      <c r="R5" s="54"/>
      <c r="S5" s="54"/>
      <c r="T5" s="54"/>
      <c r="U5" s="54"/>
      <c r="V5" s="54"/>
      <c r="W5" s="54"/>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45078</v>
      </c>
      <c r="E7" s="18"/>
      <c r="F7" s="52" t="s">
        <v>25</v>
      </c>
      <c r="G7" s="52"/>
      <c r="H7" s="52"/>
      <c r="I7" s="52"/>
      <c r="J7" s="52"/>
      <c r="K7" s="52"/>
      <c r="L7" s="72" t="s">
        <v>112</v>
      </c>
      <c r="M7" s="72"/>
      <c r="N7" s="72"/>
      <c r="O7" s="72"/>
      <c r="P7" s="54"/>
      <c r="Q7" s="54"/>
      <c r="R7" s="54"/>
      <c r="S7" s="54"/>
      <c r="T7" s="54"/>
      <c r="U7" s="54"/>
      <c r="V7" s="54"/>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2" customHeight="1" x14ac:dyDescent="0.25">
      <c r="A23" s="77" t="s">
        <v>62</v>
      </c>
      <c r="B23" s="9" t="s">
        <v>3</v>
      </c>
      <c r="C23" s="14">
        <f>MAX(E23:AI23)</f>
        <v>0</v>
      </c>
      <c r="D23" s="9" t="s">
        <v>17</v>
      </c>
      <c r="E23" s="39">
        <v>0</v>
      </c>
      <c r="F23" s="39">
        <v>0</v>
      </c>
      <c r="G23" s="39">
        <v>0</v>
      </c>
      <c r="H23" s="39">
        <v>0</v>
      </c>
      <c r="I23" s="39">
        <v>0</v>
      </c>
      <c r="J23" s="39">
        <v>0</v>
      </c>
      <c r="K23" s="39">
        <v>0</v>
      </c>
      <c r="L23" s="39">
        <v>0</v>
      </c>
      <c r="M23" s="39">
        <v>0</v>
      </c>
      <c r="N23" s="39">
        <v>0</v>
      </c>
      <c r="O23" s="39">
        <v>0</v>
      </c>
      <c r="P23" s="39">
        <v>0</v>
      </c>
      <c r="Q23" s="39">
        <v>0</v>
      </c>
      <c r="R23" s="39">
        <v>0</v>
      </c>
      <c r="S23" s="39">
        <v>0</v>
      </c>
      <c r="T23" s="39">
        <v>0</v>
      </c>
      <c r="U23" s="39">
        <v>0</v>
      </c>
      <c r="V23" s="39">
        <v>0</v>
      </c>
      <c r="W23" s="39">
        <v>0</v>
      </c>
      <c r="X23" s="39">
        <v>0</v>
      </c>
      <c r="Y23" s="39">
        <v>0</v>
      </c>
      <c r="Z23" s="39">
        <v>0</v>
      </c>
      <c r="AA23" s="39">
        <v>0</v>
      </c>
      <c r="AB23" s="39">
        <v>0</v>
      </c>
      <c r="AC23" s="39">
        <v>0</v>
      </c>
      <c r="AD23" s="39">
        <v>0</v>
      </c>
      <c r="AE23" s="39">
        <v>0</v>
      </c>
      <c r="AF23" s="39">
        <v>0</v>
      </c>
      <c r="AG23" s="39">
        <v>0</v>
      </c>
      <c r="AH23" s="39">
        <v>0</v>
      </c>
      <c r="AI23" s="39">
        <v>0</v>
      </c>
      <c r="AJ23" s="15"/>
      <c r="AK23" s="7"/>
    </row>
    <row r="24" spans="1:37" s="3" customFormat="1" ht="12" customHeight="1" x14ac:dyDescent="0.25">
      <c r="A24" s="77"/>
      <c r="B24" s="9" t="s">
        <v>5</v>
      </c>
      <c r="C24" s="14">
        <f>AVERAGE(E24:AI24)</f>
        <v>0</v>
      </c>
      <c r="D24" s="9" t="s">
        <v>15</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15"/>
      <c r="AK24" s="7"/>
    </row>
    <row r="25" spans="1:37" s="3" customFormat="1" ht="12" customHeight="1" x14ac:dyDescent="0.25">
      <c r="A25" s="77"/>
      <c r="B25" s="9" t="s">
        <v>4</v>
      </c>
      <c r="C25" s="14">
        <f>MIN(E25:AI25)</f>
        <v>0</v>
      </c>
      <c r="D25" s="9" t="s">
        <v>16</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15"/>
      <c r="AK25" s="7"/>
    </row>
    <row r="26" spans="1:37" s="3" customFormat="1" ht="12" customHeight="1" x14ac:dyDescent="0.25">
      <c r="A26" s="77"/>
      <c r="B26" s="9" t="s">
        <v>7</v>
      </c>
      <c r="C26" s="14">
        <f>SUM(E26:AI26)</f>
        <v>0</v>
      </c>
      <c r="D26" s="9" t="s">
        <v>6</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39">
        <v>0</v>
      </c>
      <c r="AI26" s="39">
        <v>0</v>
      </c>
      <c r="AJ26" s="15"/>
      <c r="AK26" s="7"/>
    </row>
    <row r="27" spans="1:37" s="3" customFormat="1" ht="12" customHeight="1" x14ac:dyDescent="0.25">
      <c r="A27" s="77" t="s">
        <v>11</v>
      </c>
      <c r="B27" s="9" t="s">
        <v>3</v>
      </c>
      <c r="C27" s="14">
        <f>MAX(E27:AI27)</f>
        <v>0</v>
      </c>
      <c r="D27" s="9" t="s">
        <v>14</v>
      </c>
      <c r="E27" s="39">
        <v>0</v>
      </c>
      <c r="F27" s="39">
        <v>0</v>
      </c>
      <c r="G27" s="39">
        <v>0</v>
      </c>
      <c r="H27" s="39">
        <v>0</v>
      </c>
      <c r="I27" s="39">
        <v>0</v>
      </c>
      <c r="J27" s="39">
        <v>0</v>
      </c>
      <c r="K27" s="39">
        <v>0</v>
      </c>
      <c r="L27" s="39">
        <v>0</v>
      </c>
      <c r="M27" s="39">
        <v>0</v>
      </c>
      <c r="N27" s="39">
        <v>0</v>
      </c>
      <c r="O27" s="39">
        <v>0</v>
      </c>
      <c r="P27" s="39">
        <v>0</v>
      </c>
      <c r="Q27" s="39">
        <v>0</v>
      </c>
      <c r="R27" s="39">
        <v>0</v>
      </c>
      <c r="S27" s="39">
        <v>0</v>
      </c>
      <c r="T27" s="39">
        <v>0</v>
      </c>
      <c r="U27" s="39">
        <v>0</v>
      </c>
      <c r="V27" s="39">
        <v>0</v>
      </c>
      <c r="W27" s="39">
        <v>0</v>
      </c>
      <c r="X27" s="39">
        <v>0</v>
      </c>
      <c r="Y27" s="39">
        <v>0</v>
      </c>
      <c r="Z27" s="39">
        <v>0</v>
      </c>
      <c r="AA27" s="39">
        <v>0</v>
      </c>
      <c r="AB27" s="39">
        <v>0</v>
      </c>
      <c r="AC27" s="39">
        <v>0</v>
      </c>
      <c r="AD27" s="39">
        <v>0</v>
      </c>
      <c r="AE27" s="39">
        <v>0</v>
      </c>
      <c r="AF27" s="39">
        <v>0</v>
      </c>
      <c r="AG27" s="39">
        <v>0</v>
      </c>
      <c r="AH27" s="39">
        <v>0</v>
      </c>
      <c r="AI27" s="39">
        <v>0</v>
      </c>
      <c r="AJ27" s="15"/>
      <c r="AK27" s="7"/>
    </row>
    <row r="28" spans="1:37" s="3" customFormat="1" ht="12" customHeight="1" x14ac:dyDescent="0.25">
      <c r="A28" s="77"/>
      <c r="B28" s="9" t="s">
        <v>2</v>
      </c>
      <c r="C28" s="14">
        <f>COUNTIF(E28:AI28,"=N")</f>
        <v>0</v>
      </c>
      <c r="D28" s="9" t="s">
        <v>10</v>
      </c>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5"/>
      <c r="AK28" s="7"/>
    </row>
    <row r="29" spans="1:37" s="3" customFormat="1" x14ac:dyDescent="0.25"/>
    <row r="30" spans="1:37" s="3" customFormat="1" x14ac:dyDescent="0.25">
      <c r="B30" s="3" t="s">
        <v>117</v>
      </c>
    </row>
    <row r="31" spans="1:37" ht="12.5" x14ac:dyDescent="0.25">
      <c r="B31" s="18" t="s">
        <v>20</v>
      </c>
      <c r="C31" s="80" t="s">
        <v>120</v>
      </c>
      <c r="D31" s="80"/>
      <c r="E31" s="80"/>
      <c r="F31" s="80"/>
      <c r="G31" s="80"/>
      <c r="H31" s="80"/>
      <c r="I31" s="80"/>
      <c r="J31" s="80"/>
      <c r="K31" s="80"/>
      <c r="L31" s="80"/>
      <c r="M31" s="80"/>
      <c r="N31" s="18"/>
      <c r="O31" s="52" t="s">
        <v>21</v>
      </c>
      <c r="P31" s="52"/>
      <c r="Q31" s="81">
        <v>45108</v>
      </c>
      <c r="R31" s="82"/>
      <c r="S31" s="82"/>
    </row>
    <row r="32" spans="1:37" ht="12.5" x14ac:dyDescent="0.25">
      <c r="B32" s="52" t="s">
        <v>106</v>
      </c>
      <c r="C32" s="52"/>
      <c r="D32" s="52"/>
      <c r="E32" s="52"/>
      <c r="F32" s="52"/>
      <c r="G32" s="52"/>
      <c r="H32" s="52"/>
      <c r="I32" s="52"/>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row>
  </sheetData>
  <mergeCells count="19">
    <mergeCell ref="B32:AI32"/>
    <mergeCell ref="AJ22:AK22"/>
    <mergeCell ref="A23:A26"/>
    <mergeCell ref="A27:A28"/>
    <mergeCell ref="C31:M31"/>
    <mergeCell ref="O31:P31"/>
    <mergeCell ref="Q31:S31"/>
    <mergeCell ref="B22:C22"/>
    <mergeCell ref="C5:D5"/>
    <mergeCell ref="F5:K5"/>
    <mergeCell ref="L5:W5"/>
    <mergeCell ref="F7:K7"/>
    <mergeCell ref="L7:V7"/>
    <mergeCell ref="A1:AI1"/>
    <mergeCell ref="C3:D3"/>
    <mergeCell ref="F3:K3"/>
    <mergeCell ref="L3:W3"/>
    <mergeCell ref="X3:AC3"/>
    <mergeCell ref="AD3:AH3"/>
  </mergeCells>
  <pageMargins left="0.75" right="0.75" top="1" bottom="1" header="0.5" footer="0.5"/>
  <pageSetup paperSize="9" scale="88" orientation="landscape"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EDCEF8-EF20-4733-90B5-9198F23BAE01}">
  <sheetPr>
    <pageSetUpPr fitToPage="1"/>
  </sheetPr>
  <dimension ref="A1:AO34"/>
  <sheetViews>
    <sheetView view="pageBreakPreview" topLeftCell="A12" zoomScaleNormal="115" zoomScaleSheetLayoutView="100" workbookViewId="0">
      <selection activeCell="C33" sqref="C33:M33"/>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4" style="1" customWidth="1"/>
    <col min="35" max="35" width="4.6328125" style="1" customWidth="1"/>
    <col min="36" max="36" width="17.6328125" style="1" customWidth="1"/>
    <col min="37" max="37" width="3.90625" style="2" customWidth="1"/>
    <col min="38" max="16384" width="9.08984375" style="1"/>
  </cols>
  <sheetData>
    <row r="1" spans="1:41" ht="17.5" x14ac:dyDescent="0.35">
      <c r="A1" s="62" t="s">
        <v>107</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50</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113</v>
      </c>
      <c r="M5" s="69"/>
      <c r="N5" s="69"/>
      <c r="O5" s="69"/>
      <c r="P5" s="52"/>
      <c r="Q5" s="52"/>
      <c r="R5" s="52"/>
      <c r="S5" s="52"/>
      <c r="T5" s="52"/>
      <c r="U5" s="52"/>
      <c r="V5" s="52"/>
      <c r="W5" s="52"/>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45017</v>
      </c>
      <c r="E7" s="18"/>
      <c r="F7" s="52" t="s">
        <v>25</v>
      </c>
      <c r="G7" s="52"/>
      <c r="H7" s="52"/>
      <c r="I7" s="52"/>
      <c r="J7" s="52"/>
      <c r="K7" s="52"/>
      <c r="L7" s="72" t="s">
        <v>112</v>
      </c>
      <c r="M7" s="72"/>
      <c r="N7" s="72"/>
      <c r="O7" s="72"/>
      <c r="P7" s="54"/>
      <c r="Q7" s="54"/>
      <c r="R7" s="54"/>
      <c r="S7" s="54"/>
      <c r="T7" s="54"/>
      <c r="U7" s="54"/>
      <c r="V7" s="54"/>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2" customHeight="1" x14ac:dyDescent="0.25">
      <c r="A23" s="84" t="s">
        <v>62</v>
      </c>
      <c r="B23" s="9" t="s">
        <v>3</v>
      </c>
      <c r="C23" s="14">
        <f>MAX(E23:AI23)</f>
        <v>0</v>
      </c>
      <c r="D23" s="9" t="s">
        <v>17</v>
      </c>
      <c r="E23" s="39">
        <v>0</v>
      </c>
      <c r="F23" s="39">
        <v>0</v>
      </c>
      <c r="G23" s="39">
        <v>0</v>
      </c>
      <c r="H23" s="39">
        <v>0</v>
      </c>
      <c r="I23" s="39">
        <v>0</v>
      </c>
      <c r="J23" s="39">
        <v>0</v>
      </c>
      <c r="K23" s="39">
        <v>0</v>
      </c>
      <c r="L23" s="39">
        <v>0</v>
      </c>
      <c r="M23" s="39">
        <v>0</v>
      </c>
      <c r="N23" s="39">
        <v>0</v>
      </c>
      <c r="O23" s="39">
        <v>0</v>
      </c>
      <c r="P23" s="39">
        <v>0</v>
      </c>
      <c r="Q23" s="39">
        <v>0</v>
      </c>
      <c r="R23" s="39">
        <v>0</v>
      </c>
      <c r="S23" s="39">
        <v>0</v>
      </c>
      <c r="T23" s="39">
        <v>0</v>
      </c>
      <c r="U23" s="39">
        <v>0</v>
      </c>
      <c r="V23" s="39">
        <v>0</v>
      </c>
      <c r="W23" s="39">
        <v>0</v>
      </c>
      <c r="X23" s="39">
        <v>0</v>
      </c>
      <c r="Y23" s="39">
        <v>0</v>
      </c>
      <c r="Z23" s="39">
        <v>0</v>
      </c>
      <c r="AA23" s="39">
        <v>0</v>
      </c>
      <c r="AB23" s="39">
        <v>0</v>
      </c>
      <c r="AC23" s="39">
        <v>0</v>
      </c>
      <c r="AD23" s="39">
        <v>0</v>
      </c>
      <c r="AE23" s="39">
        <v>0</v>
      </c>
      <c r="AF23" s="39">
        <v>0</v>
      </c>
      <c r="AG23" s="39">
        <v>0</v>
      </c>
      <c r="AH23" s="39">
        <v>0</v>
      </c>
      <c r="AI23" s="39">
        <v>0</v>
      </c>
      <c r="AJ23" s="15"/>
      <c r="AK23" s="7"/>
    </row>
    <row r="24" spans="1:37" s="3" customFormat="1" ht="12" customHeight="1" x14ac:dyDescent="0.25">
      <c r="A24" s="85"/>
      <c r="B24" s="9" t="s">
        <v>5</v>
      </c>
      <c r="C24" s="14">
        <f>AVERAGE(E24:AI24)</f>
        <v>0</v>
      </c>
      <c r="D24" s="9" t="s">
        <v>15</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15"/>
      <c r="AK24" s="7"/>
    </row>
    <row r="25" spans="1:37" s="3" customFormat="1" ht="12" customHeight="1" x14ac:dyDescent="0.25">
      <c r="A25" s="85"/>
      <c r="B25" s="9" t="s">
        <v>4</v>
      </c>
      <c r="C25" s="14">
        <f>MIN(E25:AI25)</f>
        <v>0</v>
      </c>
      <c r="D25" s="9" t="s">
        <v>16</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15"/>
      <c r="AK25" s="7"/>
    </row>
    <row r="26" spans="1:37" s="3" customFormat="1" ht="12" customHeight="1" x14ac:dyDescent="0.25">
      <c r="A26" s="86"/>
      <c r="B26" s="9" t="s">
        <v>7</v>
      </c>
      <c r="C26" s="14">
        <f>SUM(E26:AI26)</f>
        <v>0</v>
      </c>
      <c r="D26" s="9" t="s">
        <v>6</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39">
        <v>0</v>
      </c>
      <c r="AI26" s="39">
        <v>0</v>
      </c>
      <c r="AJ26" s="15"/>
      <c r="AK26" s="7"/>
    </row>
    <row r="27" spans="1:37" s="3" customFormat="1" ht="12" customHeight="1" x14ac:dyDescent="0.25">
      <c r="A27" s="77" t="s">
        <v>11</v>
      </c>
      <c r="B27" s="11"/>
      <c r="C27" s="12"/>
      <c r="D27" s="9" t="s">
        <v>13</v>
      </c>
      <c r="E27" s="13">
        <v>0.03</v>
      </c>
      <c r="F27" s="13">
        <f t="shared" ref="F27:AI27" si="0">E27</f>
        <v>0.03</v>
      </c>
      <c r="G27" s="13">
        <f t="shared" si="0"/>
        <v>0.03</v>
      </c>
      <c r="H27" s="13">
        <f t="shared" si="0"/>
        <v>0.03</v>
      </c>
      <c r="I27" s="13">
        <f t="shared" si="0"/>
        <v>0.03</v>
      </c>
      <c r="J27" s="13">
        <f t="shared" si="0"/>
        <v>0.03</v>
      </c>
      <c r="K27" s="13">
        <f t="shared" si="0"/>
        <v>0.03</v>
      </c>
      <c r="L27" s="13">
        <f t="shared" si="0"/>
        <v>0.03</v>
      </c>
      <c r="M27" s="13">
        <f t="shared" si="0"/>
        <v>0.03</v>
      </c>
      <c r="N27" s="13">
        <f t="shared" si="0"/>
        <v>0.03</v>
      </c>
      <c r="O27" s="13">
        <f t="shared" si="0"/>
        <v>0.03</v>
      </c>
      <c r="P27" s="13">
        <f t="shared" si="0"/>
        <v>0.03</v>
      </c>
      <c r="Q27" s="13">
        <f t="shared" si="0"/>
        <v>0.03</v>
      </c>
      <c r="R27" s="13">
        <f t="shared" si="0"/>
        <v>0.03</v>
      </c>
      <c r="S27" s="13">
        <f t="shared" si="0"/>
        <v>0.03</v>
      </c>
      <c r="T27" s="13">
        <f t="shared" si="0"/>
        <v>0.03</v>
      </c>
      <c r="U27" s="13">
        <f t="shared" si="0"/>
        <v>0.03</v>
      </c>
      <c r="V27" s="13">
        <f t="shared" si="0"/>
        <v>0.03</v>
      </c>
      <c r="W27" s="13">
        <f t="shared" si="0"/>
        <v>0.03</v>
      </c>
      <c r="X27" s="13">
        <f t="shared" si="0"/>
        <v>0.03</v>
      </c>
      <c r="Y27" s="13">
        <f t="shared" si="0"/>
        <v>0.03</v>
      </c>
      <c r="Z27" s="13">
        <f t="shared" si="0"/>
        <v>0.03</v>
      </c>
      <c r="AA27" s="13">
        <f t="shared" si="0"/>
        <v>0.03</v>
      </c>
      <c r="AB27" s="13">
        <f t="shared" si="0"/>
        <v>0.03</v>
      </c>
      <c r="AC27" s="13">
        <f t="shared" si="0"/>
        <v>0.03</v>
      </c>
      <c r="AD27" s="13">
        <f t="shared" si="0"/>
        <v>0.03</v>
      </c>
      <c r="AE27" s="13">
        <f t="shared" si="0"/>
        <v>0.03</v>
      </c>
      <c r="AF27" s="13">
        <f t="shared" si="0"/>
        <v>0.03</v>
      </c>
      <c r="AG27" s="13">
        <f t="shared" si="0"/>
        <v>0.03</v>
      </c>
      <c r="AH27" s="13">
        <f t="shared" si="0"/>
        <v>0.03</v>
      </c>
      <c r="AI27" s="13">
        <f t="shared" si="0"/>
        <v>0.03</v>
      </c>
      <c r="AJ27" s="15"/>
      <c r="AK27" s="7"/>
    </row>
    <row r="28" spans="1:37" s="3" customFormat="1" ht="12" customHeight="1" x14ac:dyDescent="0.25">
      <c r="A28" s="77"/>
      <c r="B28" s="9" t="s">
        <v>3</v>
      </c>
      <c r="C28" s="14">
        <f>MAX(E28:AI28)</f>
        <v>0</v>
      </c>
      <c r="D28" s="9" t="s">
        <v>14</v>
      </c>
      <c r="E28" s="39">
        <v>0</v>
      </c>
      <c r="F28" s="39">
        <v>0</v>
      </c>
      <c r="G28" s="39">
        <v>0</v>
      </c>
      <c r="H28" s="39">
        <v>0</v>
      </c>
      <c r="I28" s="39">
        <v>0</v>
      </c>
      <c r="J28" s="39">
        <v>0</v>
      </c>
      <c r="K28" s="39">
        <v>0</v>
      </c>
      <c r="L28" s="39">
        <v>0</v>
      </c>
      <c r="M28" s="39">
        <v>0</v>
      </c>
      <c r="N28" s="39">
        <v>0</v>
      </c>
      <c r="O28" s="39">
        <v>0</v>
      </c>
      <c r="P28" s="39">
        <v>0</v>
      </c>
      <c r="Q28" s="39">
        <v>0</v>
      </c>
      <c r="R28" s="39">
        <v>0</v>
      </c>
      <c r="S28" s="39">
        <v>0</v>
      </c>
      <c r="T28" s="39">
        <v>0</v>
      </c>
      <c r="U28" s="39">
        <v>0</v>
      </c>
      <c r="V28" s="39">
        <v>0</v>
      </c>
      <c r="W28" s="39">
        <v>0</v>
      </c>
      <c r="X28" s="39">
        <v>0</v>
      </c>
      <c r="Y28" s="39">
        <v>0</v>
      </c>
      <c r="Z28" s="39">
        <v>0</v>
      </c>
      <c r="AA28" s="39">
        <v>0</v>
      </c>
      <c r="AB28" s="39">
        <v>0</v>
      </c>
      <c r="AC28" s="39">
        <v>0</v>
      </c>
      <c r="AD28" s="39">
        <v>0</v>
      </c>
      <c r="AE28" s="39">
        <v>0</v>
      </c>
      <c r="AF28" s="39">
        <v>0</v>
      </c>
      <c r="AG28" s="39">
        <v>0</v>
      </c>
      <c r="AH28" s="39">
        <v>0</v>
      </c>
      <c r="AI28" s="39">
        <v>0</v>
      </c>
      <c r="AJ28" s="15"/>
      <c r="AK28" s="7"/>
    </row>
    <row r="29" spans="1:37" s="3" customFormat="1" ht="12" customHeight="1" x14ac:dyDescent="0.25">
      <c r="A29" s="77"/>
      <c r="B29" s="9" t="s">
        <v>2</v>
      </c>
      <c r="C29" s="14">
        <f>COUNTIF(E29:AI29,"=N")</f>
        <v>0</v>
      </c>
      <c r="D29" s="9" t="s">
        <v>10</v>
      </c>
      <c r="E29" s="39"/>
      <c r="F29" s="39"/>
      <c r="G29" s="39"/>
      <c r="H29" s="39"/>
      <c r="I29" s="39"/>
      <c r="J29" s="39"/>
      <c r="K29" s="39"/>
      <c r="L29" s="39"/>
      <c r="M29" s="39"/>
      <c r="N29" s="39"/>
      <c r="O29" s="39"/>
      <c r="P29" s="39"/>
      <c r="Q29" s="39"/>
      <c r="R29" s="39"/>
      <c r="S29" s="39"/>
      <c r="T29" s="39"/>
      <c r="U29" s="39"/>
      <c r="V29" s="39"/>
      <c r="W29" s="39"/>
      <c r="X29" s="39"/>
      <c r="Y29" s="39"/>
      <c r="Z29" s="39"/>
      <c r="AA29" s="39"/>
      <c r="AB29" s="39"/>
      <c r="AC29" s="39"/>
      <c r="AD29" s="39"/>
      <c r="AE29" s="39"/>
      <c r="AF29" s="39"/>
      <c r="AG29" s="39"/>
      <c r="AH29" s="39"/>
      <c r="AI29" s="39"/>
      <c r="AJ29" s="15"/>
      <c r="AK29" s="7"/>
    </row>
    <row r="30" spans="1:37" s="3" customFormat="1" ht="12" customHeight="1" x14ac:dyDescent="0.25">
      <c r="A30" s="77"/>
      <c r="B30" s="9" t="s">
        <v>8</v>
      </c>
      <c r="C30" s="14">
        <f>COUNTIF(E30:AI30,"=y")</f>
        <v>0</v>
      </c>
      <c r="D30" s="9" t="s">
        <v>18</v>
      </c>
      <c r="E30" s="19"/>
      <c r="F30" s="19"/>
      <c r="G30" s="19"/>
      <c r="H30" s="19"/>
      <c r="I30" s="19"/>
      <c r="J30" s="19"/>
      <c r="K30" s="19"/>
      <c r="L30" s="19"/>
      <c r="M30" s="19"/>
      <c r="N30" s="19"/>
      <c r="O30" s="19"/>
      <c r="P30" s="19"/>
      <c r="Q30" s="19"/>
      <c r="R30" s="19"/>
      <c r="S30" s="19"/>
      <c r="T30" s="19"/>
      <c r="U30" s="19"/>
      <c r="V30" s="19"/>
      <c r="W30" s="19"/>
      <c r="X30" s="19"/>
      <c r="Y30" s="19"/>
      <c r="Z30" s="19"/>
      <c r="AA30" s="19"/>
      <c r="AB30" s="19"/>
      <c r="AC30" s="19"/>
      <c r="AD30" s="19"/>
      <c r="AE30" s="19"/>
      <c r="AF30" s="19"/>
      <c r="AG30" s="19"/>
      <c r="AH30" s="19"/>
      <c r="AI30" s="19"/>
      <c r="AJ30" s="15"/>
      <c r="AK30" s="7"/>
    </row>
    <row r="31" spans="1:37" s="3" customFormat="1" x14ac:dyDescent="0.25"/>
    <row r="32" spans="1:37" s="3" customFormat="1" x14ac:dyDescent="0.25">
      <c r="B32" s="3" t="s">
        <v>115</v>
      </c>
    </row>
    <row r="33" spans="2:35" ht="12.5" x14ac:dyDescent="0.25">
      <c r="B33" s="18" t="s">
        <v>20</v>
      </c>
      <c r="C33" s="83" t="s">
        <v>120</v>
      </c>
      <c r="D33" s="83"/>
      <c r="E33" s="83"/>
      <c r="F33" s="83"/>
      <c r="G33" s="83"/>
      <c r="H33" s="83"/>
      <c r="I33" s="83"/>
      <c r="J33" s="83"/>
      <c r="K33" s="83"/>
      <c r="L33" s="83"/>
      <c r="M33" s="83"/>
      <c r="N33" s="18"/>
      <c r="O33" s="52" t="s">
        <v>21</v>
      </c>
      <c r="P33" s="52"/>
      <c r="Q33" s="81">
        <v>45108</v>
      </c>
      <c r="R33" s="82"/>
      <c r="S33" s="82"/>
      <c r="W33" s="28" t="s">
        <v>108</v>
      </c>
      <c r="X33" s="87" t="s">
        <v>109</v>
      </c>
      <c r="Y33" s="54"/>
      <c r="Z33" s="54"/>
      <c r="AA33" s="54"/>
      <c r="AB33" s="54"/>
      <c r="AC33" s="54"/>
      <c r="AD33" s="54"/>
      <c r="AE33" s="54"/>
      <c r="AF33" s="54"/>
      <c r="AG33" s="54"/>
      <c r="AH33" s="54"/>
      <c r="AI33" s="54"/>
    </row>
    <row r="34" spans="2:35" ht="12.5" x14ac:dyDescent="0.25">
      <c r="B34" s="52" t="s">
        <v>106</v>
      </c>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row>
  </sheetData>
  <mergeCells count="20">
    <mergeCell ref="A1:AI1"/>
    <mergeCell ref="C3:D3"/>
    <mergeCell ref="F3:K3"/>
    <mergeCell ref="L3:W3"/>
    <mergeCell ref="X3:AC3"/>
    <mergeCell ref="AD3:AH3"/>
    <mergeCell ref="C5:D5"/>
    <mergeCell ref="F5:K5"/>
    <mergeCell ref="L5:W5"/>
    <mergeCell ref="F7:K7"/>
    <mergeCell ref="L7:V7"/>
    <mergeCell ref="B34:AI34"/>
    <mergeCell ref="AJ22:AK22"/>
    <mergeCell ref="A23:A26"/>
    <mergeCell ref="A27:A30"/>
    <mergeCell ref="C33:M33"/>
    <mergeCell ref="O33:P33"/>
    <mergeCell ref="Q33:S33"/>
    <mergeCell ref="B22:C22"/>
    <mergeCell ref="X33:AI33"/>
  </mergeCells>
  <pageMargins left="0.75" right="0.75" top="1" bottom="1" header="0.5" footer="0.5"/>
  <pageSetup paperSize="9" scale="72" orientation="landscape"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4E564-4579-4CFD-BCA7-6215B29F70C7}">
  <sheetPr>
    <pageSetUpPr fitToPage="1"/>
  </sheetPr>
  <dimension ref="A1:AO34"/>
  <sheetViews>
    <sheetView view="pageBreakPreview" topLeftCell="A10" zoomScaleNormal="115" zoomScaleSheetLayoutView="100" workbookViewId="0">
      <selection activeCell="C33" sqref="C33:M33"/>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4" style="1" customWidth="1"/>
    <col min="35" max="35" width="4.6328125" style="1" customWidth="1"/>
    <col min="36" max="36" width="17.6328125" style="1" customWidth="1"/>
    <col min="37" max="37" width="3.90625" style="2" customWidth="1"/>
    <col min="38" max="16384" width="9.08984375" style="1"/>
  </cols>
  <sheetData>
    <row r="1" spans="1:41" ht="17.5" x14ac:dyDescent="0.35">
      <c r="A1" s="62" t="s">
        <v>107</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50</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113</v>
      </c>
      <c r="M5" s="69"/>
      <c r="N5" s="69"/>
      <c r="O5" s="69"/>
      <c r="P5" s="52"/>
      <c r="Q5" s="52"/>
      <c r="R5" s="52"/>
      <c r="S5" s="52"/>
      <c r="T5" s="52"/>
      <c r="U5" s="52"/>
      <c r="V5" s="52"/>
      <c r="W5" s="52"/>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45047</v>
      </c>
      <c r="E7" s="18"/>
      <c r="F7" s="52" t="s">
        <v>25</v>
      </c>
      <c r="G7" s="52"/>
      <c r="H7" s="52"/>
      <c r="I7" s="52"/>
      <c r="J7" s="52"/>
      <c r="K7" s="52"/>
      <c r="L7" s="72" t="s">
        <v>112</v>
      </c>
      <c r="M7" s="72"/>
      <c r="N7" s="72"/>
      <c r="O7" s="72"/>
      <c r="P7" s="54"/>
      <c r="Q7" s="54"/>
      <c r="R7" s="54"/>
      <c r="S7" s="54"/>
      <c r="T7" s="54"/>
      <c r="U7" s="54"/>
      <c r="V7" s="54"/>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2" customHeight="1" x14ac:dyDescent="0.25">
      <c r="A23" s="84" t="s">
        <v>62</v>
      </c>
      <c r="B23" s="9" t="s">
        <v>3</v>
      </c>
      <c r="C23" s="14">
        <f>MAX(E23:AI23)</f>
        <v>0</v>
      </c>
      <c r="D23" s="9" t="s">
        <v>17</v>
      </c>
      <c r="E23" s="39">
        <v>0</v>
      </c>
      <c r="F23" s="39">
        <v>0</v>
      </c>
      <c r="G23" s="39">
        <v>0</v>
      </c>
      <c r="H23" s="39">
        <v>0</v>
      </c>
      <c r="I23" s="39">
        <v>0</v>
      </c>
      <c r="J23" s="39">
        <v>0</v>
      </c>
      <c r="K23" s="39">
        <v>0</v>
      </c>
      <c r="L23" s="39">
        <v>0</v>
      </c>
      <c r="M23" s="39">
        <v>0</v>
      </c>
      <c r="N23" s="39">
        <v>0</v>
      </c>
      <c r="O23" s="39">
        <v>0</v>
      </c>
      <c r="P23" s="39">
        <v>0</v>
      </c>
      <c r="Q23" s="39">
        <v>0</v>
      </c>
      <c r="R23" s="39">
        <v>0</v>
      </c>
      <c r="S23" s="39">
        <v>0</v>
      </c>
      <c r="T23" s="39">
        <v>0</v>
      </c>
      <c r="U23" s="39">
        <v>0</v>
      </c>
      <c r="V23" s="39">
        <v>0</v>
      </c>
      <c r="W23" s="39">
        <v>0</v>
      </c>
      <c r="X23" s="39">
        <v>0</v>
      </c>
      <c r="Y23" s="39">
        <v>0</v>
      </c>
      <c r="Z23" s="39">
        <v>0</v>
      </c>
      <c r="AA23" s="39">
        <v>0</v>
      </c>
      <c r="AB23" s="39">
        <v>0</v>
      </c>
      <c r="AC23" s="39">
        <v>0</v>
      </c>
      <c r="AD23" s="39">
        <v>0</v>
      </c>
      <c r="AE23" s="39">
        <v>0</v>
      </c>
      <c r="AF23" s="39">
        <v>0</v>
      </c>
      <c r="AG23" s="39">
        <v>0</v>
      </c>
      <c r="AH23" s="39">
        <v>0</v>
      </c>
      <c r="AI23" s="39">
        <v>0</v>
      </c>
      <c r="AJ23" s="15"/>
      <c r="AK23" s="7"/>
    </row>
    <row r="24" spans="1:37" s="3" customFormat="1" ht="12" customHeight="1" x14ac:dyDescent="0.25">
      <c r="A24" s="85"/>
      <c r="B24" s="9" t="s">
        <v>5</v>
      </c>
      <c r="C24" s="14">
        <f>AVERAGE(E24:AI24)</f>
        <v>0</v>
      </c>
      <c r="D24" s="9" t="s">
        <v>15</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15"/>
      <c r="AK24" s="7"/>
    </row>
    <row r="25" spans="1:37" s="3" customFormat="1" ht="12" customHeight="1" x14ac:dyDescent="0.25">
      <c r="A25" s="85"/>
      <c r="B25" s="9" t="s">
        <v>4</v>
      </c>
      <c r="C25" s="14">
        <f>MIN(E25:AI25)</f>
        <v>0</v>
      </c>
      <c r="D25" s="9" t="s">
        <v>16</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15"/>
      <c r="AK25" s="7"/>
    </row>
    <row r="26" spans="1:37" s="3" customFormat="1" ht="12" customHeight="1" x14ac:dyDescent="0.25">
      <c r="A26" s="86"/>
      <c r="B26" s="9" t="s">
        <v>7</v>
      </c>
      <c r="C26" s="14">
        <f>SUM(E26:AI26)</f>
        <v>0</v>
      </c>
      <c r="D26" s="9" t="s">
        <v>6</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39">
        <v>0</v>
      </c>
      <c r="AI26" s="39">
        <v>0</v>
      </c>
      <c r="AJ26" s="15"/>
      <c r="AK26" s="7"/>
    </row>
    <row r="27" spans="1:37" s="3" customFormat="1" ht="12" customHeight="1" x14ac:dyDescent="0.25">
      <c r="A27" s="77" t="s">
        <v>11</v>
      </c>
      <c r="B27" s="11"/>
      <c r="C27" s="12"/>
      <c r="D27" s="9" t="s">
        <v>13</v>
      </c>
      <c r="E27" s="13">
        <v>0.03</v>
      </c>
      <c r="F27" s="13">
        <f t="shared" ref="F27:AI27" si="0">E27</f>
        <v>0.03</v>
      </c>
      <c r="G27" s="13">
        <f t="shared" si="0"/>
        <v>0.03</v>
      </c>
      <c r="H27" s="13">
        <f t="shared" si="0"/>
        <v>0.03</v>
      </c>
      <c r="I27" s="13">
        <f t="shared" si="0"/>
        <v>0.03</v>
      </c>
      <c r="J27" s="13">
        <f t="shared" si="0"/>
        <v>0.03</v>
      </c>
      <c r="K27" s="13">
        <f t="shared" si="0"/>
        <v>0.03</v>
      </c>
      <c r="L27" s="13">
        <f t="shared" si="0"/>
        <v>0.03</v>
      </c>
      <c r="M27" s="13">
        <f t="shared" si="0"/>
        <v>0.03</v>
      </c>
      <c r="N27" s="13">
        <f t="shared" si="0"/>
        <v>0.03</v>
      </c>
      <c r="O27" s="13">
        <f t="shared" si="0"/>
        <v>0.03</v>
      </c>
      <c r="P27" s="13">
        <f t="shared" si="0"/>
        <v>0.03</v>
      </c>
      <c r="Q27" s="13">
        <f t="shared" si="0"/>
        <v>0.03</v>
      </c>
      <c r="R27" s="13">
        <f t="shared" si="0"/>
        <v>0.03</v>
      </c>
      <c r="S27" s="13">
        <f t="shared" si="0"/>
        <v>0.03</v>
      </c>
      <c r="T27" s="13">
        <f t="shared" si="0"/>
        <v>0.03</v>
      </c>
      <c r="U27" s="13">
        <f t="shared" si="0"/>
        <v>0.03</v>
      </c>
      <c r="V27" s="13">
        <f t="shared" si="0"/>
        <v>0.03</v>
      </c>
      <c r="W27" s="13">
        <f t="shared" si="0"/>
        <v>0.03</v>
      </c>
      <c r="X27" s="13">
        <f t="shared" si="0"/>
        <v>0.03</v>
      </c>
      <c r="Y27" s="13">
        <f t="shared" si="0"/>
        <v>0.03</v>
      </c>
      <c r="Z27" s="13">
        <f t="shared" si="0"/>
        <v>0.03</v>
      </c>
      <c r="AA27" s="13">
        <f t="shared" si="0"/>
        <v>0.03</v>
      </c>
      <c r="AB27" s="13">
        <f t="shared" si="0"/>
        <v>0.03</v>
      </c>
      <c r="AC27" s="13">
        <f t="shared" si="0"/>
        <v>0.03</v>
      </c>
      <c r="AD27" s="13">
        <f t="shared" si="0"/>
        <v>0.03</v>
      </c>
      <c r="AE27" s="13">
        <f t="shared" si="0"/>
        <v>0.03</v>
      </c>
      <c r="AF27" s="13">
        <f t="shared" si="0"/>
        <v>0.03</v>
      </c>
      <c r="AG27" s="13">
        <f t="shared" si="0"/>
        <v>0.03</v>
      </c>
      <c r="AH27" s="13">
        <f t="shared" si="0"/>
        <v>0.03</v>
      </c>
      <c r="AI27" s="13">
        <f t="shared" si="0"/>
        <v>0.03</v>
      </c>
      <c r="AJ27" s="15"/>
      <c r="AK27" s="7"/>
    </row>
    <row r="28" spans="1:37" s="3" customFormat="1" ht="12" customHeight="1" x14ac:dyDescent="0.25">
      <c r="A28" s="77"/>
      <c r="B28" s="9" t="s">
        <v>3</v>
      </c>
      <c r="C28" s="14">
        <f>MAX(E28:AI28)</f>
        <v>0</v>
      </c>
      <c r="D28" s="9" t="s">
        <v>14</v>
      </c>
      <c r="E28" s="39">
        <v>0</v>
      </c>
      <c r="F28" s="39">
        <v>0</v>
      </c>
      <c r="G28" s="39">
        <v>0</v>
      </c>
      <c r="H28" s="39">
        <v>0</v>
      </c>
      <c r="I28" s="39">
        <v>0</v>
      </c>
      <c r="J28" s="39">
        <v>0</v>
      </c>
      <c r="K28" s="39">
        <v>0</v>
      </c>
      <c r="L28" s="39">
        <v>0</v>
      </c>
      <c r="M28" s="39">
        <v>0</v>
      </c>
      <c r="N28" s="39">
        <v>0</v>
      </c>
      <c r="O28" s="39">
        <v>0</v>
      </c>
      <c r="P28" s="39">
        <v>0</v>
      </c>
      <c r="Q28" s="39">
        <v>0</v>
      </c>
      <c r="R28" s="39">
        <v>0</v>
      </c>
      <c r="S28" s="39">
        <v>0</v>
      </c>
      <c r="T28" s="39">
        <v>0</v>
      </c>
      <c r="U28" s="39">
        <v>0</v>
      </c>
      <c r="V28" s="39">
        <v>0</v>
      </c>
      <c r="W28" s="39">
        <v>0</v>
      </c>
      <c r="X28" s="39">
        <v>0</v>
      </c>
      <c r="Y28" s="39">
        <v>0</v>
      </c>
      <c r="Z28" s="39">
        <v>0</v>
      </c>
      <c r="AA28" s="39">
        <v>0</v>
      </c>
      <c r="AB28" s="39">
        <v>0</v>
      </c>
      <c r="AC28" s="39">
        <v>0</v>
      </c>
      <c r="AD28" s="39">
        <v>0</v>
      </c>
      <c r="AE28" s="39">
        <v>0</v>
      </c>
      <c r="AF28" s="39">
        <v>0</v>
      </c>
      <c r="AG28" s="39">
        <v>0</v>
      </c>
      <c r="AH28" s="39">
        <v>0</v>
      </c>
      <c r="AI28" s="39">
        <v>0</v>
      </c>
      <c r="AJ28" s="15"/>
      <c r="AK28" s="7"/>
    </row>
    <row r="29" spans="1:37" s="3" customFormat="1" ht="12" customHeight="1" x14ac:dyDescent="0.25">
      <c r="A29" s="77"/>
      <c r="B29" s="9" t="s">
        <v>2</v>
      </c>
      <c r="C29" s="14">
        <f>COUNTIF(E29:AI29,"=N")</f>
        <v>0</v>
      </c>
      <c r="D29" s="9" t="s">
        <v>10</v>
      </c>
      <c r="E29" s="39"/>
      <c r="F29" s="39"/>
      <c r="G29" s="39"/>
      <c r="H29" s="39"/>
      <c r="I29" s="39"/>
      <c r="J29" s="39"/>
      <c r="K29" s="39"/>
      <c r="L29" s="39"/>
      <c r="M29" s="39"/>
      <c r="N29" s="39"/>
      <c r="O29" s="39"/>
      <c r="P29" s="39"/>
      <c r="Q29" s="39"/>
      <c r="R29" s="39"/>
      <c r="S29" s="39"/>
      <c r="T29" s="39"/>
      <c r="U29" s="39"/>
      <c r="V29" s="39"/>
      <c r="W29" s="39"/>
      <c r="X29" s="39"/>
      <c r="Y29" s="39"/>
      <c r="Z29" s="39"/>
      <c r="AA29" s="39"/>
      <c r="AB29" s="39"/>
      <c r="AC29" s="39"/>
      <c r="AD29" s="39"/>
      <c r="AE29" s="39"/>
      <c r="AF29" s="39"/>
      <c r="AG29" s="39"/>
      <c r="AH29" s="39"/>
      <c r="AI29" s="39"/>
      <c r="AJ29" s="15"/>
      <c r="AK29" s="7"/>
    </row>
    <row r="30" spans="1:37" s="3" customFormat="1" ht="12" customHeight="1" x14ac:dyDescent="0.25">
      <c r="A30" s="77"/>
      <c r="B30" s="9" t="s">
        <v>8</v>
      </c>
      <c r="C30" s="14">
        <f>COUNTIF(E30:AI30,"=y")</f>
        <v>0</v>
      </c>
      <c r="D30" s="9" t="s">
        <v>18</v>
      </c>
      <c r="E30" s="19"/>
      <c r="F30" s="19"/>
      <c r="G30" s="19"/>
      <c r="H30" s="19"/>
      <c r="I30" s="19"/>
      <c r="J30" s="19"/>
      <c r="K30" s="19"/>
      <c r="L30" s="19"/>
      <c r="M30" s="19"/>
      <c r="N30" s="19"/>
      <c r="O30" s="19"/>
      <c r="P30" s="19"/>
      <c r="Q30" s="19"/>
      <c r="R30" s="19"/>
      <c r="S30" s="19"/>
      <c r="T30" s="19"/>
      <c r="U30" s="19"/>
      <c r="V30" s="19"/>
      <c r="W30" s="19"/>
      <c r="X30" s="19"/>
      <c r="Y30" s="19"/>
      <c r="Z30" s="19"/>
      <c r="AA30" s="19"/>
      <c r="AB30" s="19"/>
      <c r="AC30" s="19"/>
      <c r="AD30" s="19"/>
      <c r="AE30" s="19"/>
      <c r="AF30" s="19"/>
      <c r="AG30" s="19"/>
      <c r="AH30" s="19"/>
      <c r="AI30" s="19"/>
      <c r="AJ30" s="15"/>
      <c r="AK30" s="7"/>
    </row>
    <row r="31" spans="1:37" s="3" customFormat="1" x14ac:dyDescent="0.25"/>
    <row r="32" spans="1:37" s="3" customFormat="1" x14ac:dyDescent="0.25">
      <c r="B32" s="3" t="s">
        <v>116</v>
      </c>
    </row>
    <row r="33" spans="2:35" ht="12.5" x14ac:dyDescent="0.25">
      <c r="B33" s="18" t="s">
        <v>20</v>
      </c>
      <c r="C33" s="83" t="s">
        <v>120</v>
      </c>
      <c r="D33" s="83"/>
      <c r="E33" s="83"/>
      <c r="F33" s="83"/>
      <c r="G33" s="83"/>
      <c r="H33" s="83"/>
      <c r="I33" s="83"/>
      <c r="J33" s="83"/>
      <c r="K33" s="83"/>
      <c r="L33" s="83"/>
      <c r="M33" s="83"/>
      <c r="N33" s="18"/>
      <c r="O33" s="52" t="s">
        <v>21</v>
      </c>
      <c r="P33" s="52"/>
      <c r="Q33" s="81">
        <v>45108</v>
      </c>
      <c r="R33" s="82"/>
      <c r="S33" s="82"/>
      <c r="W33" s="28" t="s">
        <v>108</v>
      </c>
      <c r="X33" s="87" t="s">
        <v>109</v>
      </c>
      <c r="Y33" s="54"/>
      <c r="Z33" s="54"/>
      <c r="AA33" s="54"/>
      <c r="AB33" s="54"/>
      <c r="AC33" s="54"/>
      <c r="AD33" s="54"/>
      <c r="AE33" s="54"/>
      <c r="AF33" s="54"/>
      <c r="AG33" s="54"/>
      <c r="AH33" s="54"/>
      <c r="AI33" s="54"/>
    </row>
    <row r="34" spans="2:35" ht="12.5" x14ac:dyDescent="0.25">
      <c r="B34" s="52" t="s">
        <v>106</v>
      </c>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row>
  </sheetData>
  <mergeCells count="20">
    <mergeCell ref="B34:AI34"/>
    <mergeCell ref="AJ22:AK22"/>
    <mergeCell ref="A23:A26"/>
    <mergeCell ref="A27:A30"/>
    <mergeCell ref="C33:M33"/>
    <mergeCell ref="O33:P33"/>
    <mergeCell ref="Q33:S33"/>
    <mergeCell ref="X33:AI33"/>
    <mergeCell ref="B22:C22"/>
    <mergeCell ref="C5:D5"/>
    <mergeCell ref="F5:K5"/>
    <mergeCell ref="L5:W5"/>
    <mergeCell ref="F7:K7"/>
    <mergeCell ref="L7:V7"/>
    <mergeCell ref="A1:AI1"/>
    <mergeCell ref="C3:D3"/>
    <mergeCell ref="F3:K3"/>
    <mergeCell ref="L3:W3"/>
    <mergeCell ref="X3:AC3"/>
    <mergeCell ref="AD3:AH3"/>
  </mergeCells>
  <pageMargins left="0.75" right="0.75" top="1" bottom="1" header="0.5" footer="0.5"/>
  <pageSetup paperSize="9" scale="72" orientation="landscape"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4D0F31-9494-4364-8FA6-612F2ED357A6}">
  <sheetPr>
    <pageSetUpPr fitToPage="1"/>
  </sheetPr>
  <dimension ref="A1:AO34"/>
  <sheetViews>
    <sheetView view="pageBreakPreview" topLeftCell="A11" zoomScaleNormal="115" zoomScaleSheetLayoutView="100" workbookViewId="0">
      <selection activeCell="C33" sqref="C33:M33"/>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4" style="1" customWidth="1"/>
    <col min="35" max="35" width="4.6328125" style="1" customWidth="1"/>
    <col min="36" max="36" width="17.6328125" style="1" customWidth="1"/>
    <col min="37" max="37" width="3.90625" style="2" customWidth="1"/>
    <col min="38" max="16384" width="9.08984375" style="1"/>
  </cols>
  <sheetData>
    <row r="1" spans="1:41" ht="17.5" x14ac:dyDescent="0.35">
      <c r="A1" s="62" t="s">
        <v>107</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3" spans="1:41" ht="13" x14ac:dyDescent="0.3">
      <c r="B3" s="18" t="s">
        <v>22</v>
      </c>
      <c r="C3" s="76" t="str">
        <f>'Welcome - Intro'!C3</f>
        <v>EPR/AB3790ZB</v>
      </c>
      <c r="D3" s="76"/>
      <c r="E3" s="18"/>
      <c r="F3" s="52" t="s">
        <v>96</v>
      </c>
      <c r="G3" s="52"/>
      <c r="H3" s="52"/>
      <c r="I3" s="52"/>
      <c r="J3" s="52"/>
      <c r="K3" s="52"/>
      <c r="L3" s="76" t="str">
        <f>'Welcome - Intro'!L3</f>
        <v>Biomass UK No.2 Limited</v>
      </c>
      <c r="M3" s="76"/>
      <c r="N3" s="76"/>
      <c r="O3" s="76"/>
      <c r="P3" s="76"/>
      <c r="Q3" s="76"/>
      <c r="R3" s="76"/>
      <c r="S3" s="76"/>
      <c r="T3" s="76"/>
      <c r="U3" s="76"/>
      <c r="V3" s="76"/>
      <c r="W3" s="76"/>
      <c r="X3" s="52" t="s">
        <v>19</v>
      </c>
      <c r="Y3" s="52"/>
      <c r="Z3" s="52"/>
      <c r="AA3" s="52"/>
      <c r="AB3" s="52"/>
      <c r="AC3" s="52"/>
      <c r="AD3" s="76" t="s">
        <v>50</v>
      </c>
      <c r="AE3" s="76"/>
      <c r="AF3" s="76"/>
      <c r="AG3" s="76"/>
      <c r="AH3" s="76"/>
      <c r="AI3" s="18"/>
      <c r="AJ3"/>
      <c r="AK3"/>
      <c r="AL3"/>
      <c r="AM3"/>
      <c r="AN3"/>
      <c r="AO3"/>
    </row>
    <row r="4" spans="1:41" ht="12.5" x14ac:dyDescent="0.25">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row>
    <row r="5" spans="1:41" ht="13" x14ac:dyDescent="0.3">
      <c r="B5" s="18" t="s">
        <v>95</v>
      </c>
      <c r="C5" s="76" t="str">
        <f>'Welcome - Intro'!C5</f>
        <v>Barry Energy Production Facility</v>
      </c>
      <c r="D5" s="76"/>
      <c r="E5" s="18"/>
      <c r="F5" s="52" t="s">
        <v>24</v>
      </c>
      <c r="G5" s="52"/>
      <c r="H5" s="52"/>
      <c r="I5" s="52"/>
      <c r="J5" s="52"/>
      <c r="K5" s="52"/>
      <c r="L5" s="68" t="s">
        <v>113</v>
      </c>
      <c r="M5" s="69"/>
      <c r="N5" s="69"/>
      <c r="O5" s="69"/>
      <c r="P5" s="52"/>
      <c r="Q5" s="52"/>
      <c r="R5" s="52"/>
      <c r="S5" s="52"/>
      <c r="T5" s="52"/>
      <c r="U5" s="52"/>
      <c r="V5" s="52"/>
      <c r="W5" s="52"/>
      <c r="X5" s="18"/>
      <c r="Y5" s="18"/>
      <c r="Z5" s="18"/>
      <c r="AA5" s="18"/>
      <c r="AB5" s="18"/>
      <c r="AC5" s="18"/>
      <c r="AD5" s="18"/>
      <c r="AE5" s="18"/>
      <c r="AF5" s="18"/>
      <c r="AG5" s="18"/>
      <c r="AH5" s="18"/>
      <c r="AI5" s="18"/>
    </row>
    <row r="6" spans="1:41" ht="12.5" x14ac:dyDescent="0.25">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41" ht="13" x14ac:dyDescent="0.3">
      <c r="B7" s="18" t="s">
        <v>30</v>
      </c>
      <c r="C7" s="18"/>
      <c r="D7" s="29">
        <v>45078</v>
      </c>
      <c r="E7" s="18"/>
      <c r="F7" s="52" t="s">
        <v>25</v>
      </c>
      <c r="G7" s="52"/>
      <c r="H7" s="52"/>
      <c r="I7" s="52"/>
      <c r="J7" s="52"/>
      <c r="K7" s="52"/>
      <c r="L7" s="72" t="s">
        <v>112</v>
      </c>
      <c r="M7" s="72"/>
      <c r="N7" s="72"/>
      <c r="O7" s="72"/>
      <c r="P7" s="54"/>
      <c r="Q7" s="54"/>
      <c r="R7" s="54"/>
      <c r="S7" s="54"/>
      <c r="T7" s="54"/>
      <c r="U7" s="54"/>
      <c r="V7" s="54"/>
      <c r="W7" s="18"/>
      <c r="X7" s="18"/>
      <c r="Y7" s="18"/>
      <c r="Z7" s="18"/>
      <c r="AA7" s="18"/>
      <c r="AB7" s="18"/>
      <c r="AC7" s="18"/>
      <c r="AD7" s="18"/>
      <c r="AE7" s="18"/>
      <c r="AF7" s="18"/>
      <c r="AG7" s="18"/>
      <c r="AH7" s="18"/>
      <c r="AI7" s="18"/>
    </row>
    <row r="9" spans="1:41" x14ac:dyDescent="0.2">
      <c r="A9" s="4"/>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16"/>
    </row>
    <row r="10" spans="1:41" x14ac:dyDescent="0.2">
      <c r="A10" s="6"/>
      <c r="AI10" s="17"/>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s="3" customFormat="1" ht="11.5" x14ac:dyDescent="0.25">
      <c r="A22" s="8"/>
      <c r="B22" s="75" t="s">
        <v>0</v>
      </c>
      <c r="C22" s="75"/>
      <c r="D22" s="9" t="s">
        <v>1</v>
      </c>
      <c r="E22" s="10">
        <v>1</v>
      </c>
      <c r="F22" s="10">
        <v>2</v>
      </c>
      <c r="G22" s="10">
        <v>3</v>
      </c>
      <c r="H22" s="10">
        <v>4</v>
      </c>
      <c r="I22" s="10">
        <v>5</v>
      </c>
      <c r="J22" s="10">
        <v>6</v>
      </c>
      <c r="K22" s="10">
        <v>7</v>
      </c>
      <c r="L22" s="10">
        <v>8</v>
      </c>
      <c r="M22" s="10">
        <v>9</v>
      </c>
      <c r="N22" s="10">
        <v>10</v>
      </c>
      <c r="O22" s="10">
        <v>11</v>
      </c>
      <c r="P22" s="10">
        <v>12</v>
      </c>
      <c r="Q22" s="10">
        <v>13</v>
      </c>
      <c r="R22" s="10">
        <v>14</v>
      </c>
      <c r="S22" s="10">
        <v>15</v>
      </c>
      <c r="T22" s="10">
        <v>16</v>
      </c>
      <c r="U22" s="10">
        <v>17</v>
      </c>
      <c r="V22" s="10">
        <v>18</v>
      </c>
      <c r="W22" s="10">
        <v>19</v>
      </c>
      <c r="X22" s="10">
        <v>20</v>
      </c>
      <c r="Y22" s="10">
        <v>21</v>
      </c>
      <c r="Z22" s="10">
        <v>22</v>
      </c>
      <c r="AA22" s="10">
        <v>23</v>
      </c>
      <c r="AB22" s="10">
        <v>24</v>
      </c>
      <c r="AC22" s="10">
        <v>25</v>
      </c>
      <c r="AD22" s="10">
        <v>26</v>
      </c>
      <c r="AE22" s="10">
        <v>27</v>
      </c>
      <c r="AF22" s="10">
        <v>28</v>
      </c>
      <c r="AG22" s="10">
        <v>29</v>
      </c>
      <c r="AH22" s="10">
        <v>30</v>
      </c>
      <c r="AI22" s="10">
        <v>31</v>
      </c>
      <c r="AJ22" s="65"/>
      <c r="AK22" s="65"/>
    </row>
    <row r="23" spans="1:37" s="3" customFormat="1" ht="12" customHeight="1" x14ac:dyDescent="0.25">
      <c r="A23" s="84" t="s">
        <v>62</v>
      </c>
      <c r="B23" s="9" t="s">
        <v>3</v>
      </c>
      <c r="C23" s="14">
        <f>MAX(E23:AI23)</f>
        <v>0</v>
      </c>
      <c r="D23" s="9" t="s">
        <v>17</v>
      </c>
      <c r="E23" s="39">
        <v>0</v>
      </c>
      <c r="F23" s="39">
        <v>0</v>
      </c>
      <c r="G23" s="39">
        <v>0</v>
      </c>
      <c r="H23" s="39">
        <v>0</v>
      </c>
      <c r="I23" s="39">
        <v>0</v>
      </c>
      <c r="J23" s="39">
        <v>0</v>
      </c>
      <c r="K23" s="39">
        <v>0</v>
      </c>
      <c r="L23" s="39">
        <v>0</v>
      </c>
      <c r="M23" s="39">
        <v>0</v>
      </c>
      <c r="N23" s="39">
        <v>0</v>
      </c>
      <c r="O23" s="39">
        <v>0</v>
      </c>
      <c r="P23" s="39">
        <v>0</v>
      </c>
      <c r="Q23" s="39">
        <v>0</v>
      </c>
      <c r="R23" s="39">
        <v>0</v>
      </c>
      <c r="S23" s="39">
        <v>0</v>
      </c>
      <c r="T23" s="39">
        <v>0</v>
      </c>
      <c r="U23" s="39">
        <v>0</v>
      </c>
      <c r="V23" s="39">
        <v>0</v>
      </c>
      <c r="W23" s="39">
        <v>0</v>
      </c>
      <c r="X23" s="39">
        <v>0</v>
      </c>
      <c r="Y23" s="39">
        <v>0</v>
      </c>
      <c r="Z23" s="39">
        <v>0</v>
      </c>
      <c r="AA23" s="39">
        <v>0</v>
      </c>
      <c r="AB23" s="39">
        <v>0</v>
      </c>
      <c r="AC23" s="39">
        <v>0</v>
      </c>
      <c r="AD23" s="39">
        <v>0</v>
      </c>
      <c r="AE23" s="39">
        <v>0</v>
      </c>
      <c r="AF23" s="39">
        <v>0</v>
      </c>
      <c r="AG23" s="39">
        <v>0</v>
      </c>
      <c r="AH23" s="39">
        <v>0</v>
      </c>
      <c r="AI23" s="39">
        <v>0</v>
      </c>
      <c r="AJ23" s="15"/>
      <c r="AK23" s="7"/>
    </row>
    <row r="24" spans="1:37" s="3" customFormat="1" ht="12" customHeight="1" x14ac:dyDescent="0.25">
      <c r="A24" s="85"/>
      <c r="B24" s="9" t="s">
        <v>5</v>
      </c>
      <c r="C24" s="14">
        <f>AVERAGE(E24:AI24)</f>
        <v>0</v>
      </c>
      <c r="D24" s="9" t="s">
        <v>15</v>
      </c>
      <c r="E24" s="39">
        <v>0</v>
      </c>
      <c r="F24" s="39">
        <v>0</v>
      </c>
      <c r="G24" s="39">
        <v>0</v>
      </c>
      <c r="H24" s="39">
        <v>0</v>
      </c>
      <c r="I24" s="39">
        <v>0</v>
      </c>
      <c r="J24" s="39">
        <v>0</v>
      </c>
      <c r="K24" s="39">
        <v>0</v>
      </c>
      <c r="L24" s="39">
        <v>0</v>
      </c>
      <c r="M24" s="39">
        <v>0</v>
      </c>
      <c r="N24" s="39">
        <v>0</v>
      </c>
      <c r="O24" s="39">
        <v>0</v>
      </c>
      <c r="P24" s="39">
        <v>0</v>
      </c>
      <c r="Q24" s="39">
        <v>0</v>
      </c>
      <c r="R24" s="39">
        <v>0</v>
      </c>
      <c r="S24" s="39">
        <v>0</v>
      </c>
      <c r="T24" s="39">
        <v>0</v>
      </c>
      <c r="U24" s="39">
        <v>0</v>
      </c>
      <c r="V24" s="39">
        <v>0</v>
      </c>
      <c r="W24" s="39">
        <v>0</v>
      </c>
      <c r="X24" s="39">
        <v>0</v>
      </c>
      <c r="Y24" s="39">
        <v>0</v>
      </c>
      <c r="Z24" s="39">
        <v>0</v>
      </c>
      <c r="AA24" s="39">
        <v>0</v>
      </c>
      <c r="AB24" s="39">
        <v>0</v>
      </c>
      <c r="AC24" s="39">
        <v>0</v>
      </c>
      <c r="AD24" s="39">
        <v>0</v>
      </c>
      <c r="AE24" s="39">
        <v>0</v>
      </c>
      <c r="AF24" s="39">
        <v>0</v>
      </c>
      <c r="AG24" s="39">
        <v>0</v>
      </c>
      <c r="AH24" s="39">
        <v>0</v>
      </c>
      <c r="AI24" s="39">
        <v>0</v>
      </c>
      <c r="AJ24" s="15"/>
      <c r="AK24" s="7"/>
    </row>
    <row r="25" spans="1:37" s="3" customFormat="1" ht="12" customHeight="1" x14ac:dyDescent="0.25">
      <c r="A25" s="85"/>
      <c r="B25" s="9" t="s">
        <v>4</v>
      </c>
      <c r="C25" s="14">
        <f>MIN(E25:AI25)</f>
        <v>0</v>
      </c>
      <c r="D25" s="9" t="s">
        <v>16</v>
      </c>
      <c r="E25" s="39">
        <v>0</v>
      </c>
      <c r="F25" s="39">
        <v>0</v>
      </c>
      <c r="G25" s="39">
        <v>0</v>
      </c>
      <c r="H25" s="39">
        <v>0</v>
      </c>
      <c r="I25" s="39">
        <v>0</v>
      </c>
      <c r="J25" s="39">
        <v>0</v>
      </c>
      <c r="K25" s="39">
        <v>0</v>
      </c>
      <c r="L25" s="39">
        <v>0</v>
      </c>
      <c r="M25" s="39">
        <v>0</v>
      </c>
      <c r="N25" s="39">
        <v>0</v>
      </c>
      <c r="O25" s="39">
        <v>0</v>
      </c>
      <c r="P25" s="39">
        <v>0</v>
      </c>
      <c r="Q25" s="39">
        <v>0</v>
      </c>
      <c r="R25" s="39">
        <v>0</v>
      </c>
      <c r="S25" s="39">
        <v>0</v>
      </c>
      <c r="T25" s="39">
        <v>0</v>
      </c>
      <c r="U25" s="39">
        <v>0</v>
      </c>
      <c r="V25" s="39">
        <v>0</v>
      </c>
      <c r="W25" s="39">
        <v>0</v>
      </c>
      <c r="X25" s="39">
        <v>0</v>
      </c>
      <c r="Y25" s="39">
        <v>0</v>
      </c>
      <c r="Z25" s="39">
        <v>0</v>
      </c>
      <c r="AA25" s="39">
        <v>0</v>
      </c>
      <c r="AB25" s="39">
        <v>0</v>
      </c>
      <c r="AC25" s="39">
        <v>0</v>
      </c>
      <c r="AD25" s="39">
        <v>0</v>
      </c>
      <c r="AE25" s="39">
        <v>0</v>
      </c>
      <c r="AF25" s="39">
        <v>0</v>
      </c>
      <c r="AG25" s="39">
        <v>0</v>
      </c>
      <c r="AH25" s="39">
        <v>0</v>
      </c>
      <c r="AI25" s="39">
        <v>0</v>
      </c>
      <c r="AJ25" s="15"/>
      <c r="AK25" s="7"/>
    </row>
    <row r="26" spans="1:37" s="3" customFormat="1" ht="12" customHeight="1" x14ac:dyDescent="0.25">
      <c r="A26" s="86"/>
      <c r="B26" s="9" t="s">
        <v>7</v>
      </c>
      <c r="C26" s="14">
        <f>SUM(E26:AI26)</f>
        <v>0</v>
      </c>
      <c r="D26" s="9" t="s">
        <v>6</v>
      </c>
      <c r="E26" s="39">
        <v>0</v>
      </c>
      <c r="F26" s="39">
        <v>0</v>
      </c>
      <c r="G26" s="39">
        <v>0</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0</v>
      </c>
      <c r="AA26" s="39">
        <v>0</v>
      </c>
      <c r="AB26" s="39">
        <v>0</v>
      </c>
      <c r="AC26" s="39">
        <v>0</v>
      </c>
      <c r="AD26" s="39">
        <v>0</v>
      </c>
      <c r="AE26" s="39">
        <v>0</v>
      </c>
      <c r="AF26" s="39">
        <v>0</v>
      </c>
      <c r="AG26" s="39">
        <v>0</v>
      </c>
      <c r="AH26" s="39">
        <v>0</v>
      </c>
      <c r="AI26" s="39">
        <v>0</v>
      </c>
      <c r="AJ26" s="15"/>
      <c r="AK26" s="7"/>
    </row>
    <row r="27" spans="1:37" s="3" customFormat="1" ht="12" customHeight="1" x14ac:dyDescent="0.25">
      <c r="A27" s="77" t="s">
        <v>11</v>
      </c>
      <c r="B27" s="11"/>
      <c r="C27" s="12"/>
      <c r="D27" s="9" t="s">
        <v>13</v>
      </c>
      <c r="E27" s="13">
        <v>0.03</v>
      </c>
      <c r="F27" s="13">
        <f t="shared" ref="F27:AI27" si="0">E27</f>
        <v>0.03</v>
      </c>
      <c r="G27" s="13">
        <f t="shared" si="0"/>
        <v>0.03</v>
      </c>
      <c r="H27" s="13">
        <f t="shared" si="0"/>
        <v>0.03</v>
      </c>
      <c r="I27" s="13">
        <f t="shared" si="0"/>
        <v>0.03</v>
      </c>
      <c r="J27" s="13">
        <f t="shared" si="0"/>
        <v>0.03</v>
      </c>
      <c r="K27" s="13">
        <f t="shared" si="0"/>
        <v>0.03</v>
      </c>
      <c r="L27" s="13">
        <f t="shared" si="0"/>
        <v>0.03</v>
      </c>
      <c r="M27" s="13">
        <f t="shared" si="0"/>
        <v>0.03</v>
      </c>
      <c r="N27" s="13">
        <f t="shared" si="0"/>
        <v>0.03</v>
      </c>
      <c r="O27" s="13">
        <f t="shared" si="0"/>
        <v>0.03</v>
      </c>
      <c r="P27" s="13">
        <f t="shared" si="0"/>
        <v>0.03</v>
      </c>
      <c r="Q27" s="13">
        <f t="shared" si="0"/>
        <v>0.03</v>
      </c>
      <c r="R27" s="13">
        <f t="shared" si="0"/>
        <v>0.03</v>
      </c>
      <c r="S27" s="13">
        <f t="shared" si="0"/>
        <v>0.03</v>
      </c>
      <c r="T27" s="13">
        <f t="shared" si="0"/>
        <v>0.03</v>
      </c>
      <c r="U27" s="13">
        <f t="shared" si="0"/>
        <v>0.03</v>
      </c>
      <c r="V27" s="13">
        <f t="shared" si="0"/>
        <v>0.03</v>
      </c>
      <c r="W27" s="13">
        <f t="shared" si="0"/>
        <v>0.03</v>
      </c>
      <c r="X27" s="13">
        <f t="shared" si="0"/>
        <v>0.03</v>
      </c>
      <c r="Y27" s="13">
        <f t="shared" si="0"/>
        <v>0.03</v>
      </c>
      <c r="Z27" s="13">
        <f t="shared" si="0"/>
        <v>0.03</v>
      </c>
      <c r="AA27" s="13">
        <f t="shared" si="0"/>
        <v>0.03</v>
      </c>
      <c r="AB27" s="13">
        <f t="shared" si="0"/>
        <v>0.03</v>
      </c>
      <c r="AC27" s="13">
        <f t="shared" si="0"/>
        <v>0.03</v>
      </c>
      <c r="AD27" s="13">
        <f t="shared" si="0"/>
        <v>0.03</v>
      </c>
      <c r="AE27" s="13">
        <f t="shared" si="0"/>
        <v>0.03</v>
      </c>
      <c r="AF27" s="13">
        <f t="shared" si="0"/>
        <v>0.03</v>
      </c>
      <c r="AG27" s="13">
        <f t="shared" si="0"/>
        <v>0.03</v>
      </c>
      <c r="AH27" s="13">
        <f t="shared" si="0"/>
        <v>0.03</v>
      </c>
      <c r="AI27" s="13">
        <f t="shared" si="0"/>
        <v>0.03</v>
      </c>
      <c r="AJ27" s="15"/>
      <c r="AK27" s="7"/>
    </row>
    <row r="28" spans="1:37" s="3" customFormat="1" ht="12" customHeight="1" x14ac:dyDescent="0.25">
      <c r="A28" s="77"/>
      <c r="B28" s="9" t="s">
        <v>3</v>
      </c>
      <c r="C28" s="14">
        <f>MAX(E28:AI28)</f>
        <v>0</v>
      </c>
      <c r="D28" s="9" t="s">
        <v>14</v>
      </c>
      <c r="E28" s="39">
        <v>0</v>
      </c>
      <c r="F28" s="39">
        <v>0</v>
      </c>
      <c r="G28" s="39">
        <v>0</v>
      </c>
      <c r="H28" s="39">
        <v>0</v>
      </c>
      <c r="I28" s="39">
        <v>0</v>
      </c>
      <c r="J28" s="39">
        <v>0</v>
      </c>
      <c r="K28" s="39">
        <v>0</v>
      </c>
      <c r="L28" s="39">
        <v>0</v>
      </c>
      <c r="M28" s="39">
        <v>0</v>
      </c>
      <c r="N28" s="39">
        <v>0</v>
      </c>
      <c r="O28" s="39">
        <v>0</v>
      </c>
      <c r="P28" s="39">
        <v>0</v>
      </c>
      <c r="Q28" s="39">
        <v>0</v>
      </c>
      <c r="R28" s="39">
        <v>0</v>
      </c>
      <c r="S28" s="39">
        <v>0</v>
      </c>
      <c r="T28" s="39">
        <v>0</v>
      </c>
      <c r="U28" s="39">
        <v>0</v>
      </c>
      <c r="V28" s="39">
        <v>0</v>
      </c>
      <c r="W28" s="39">
        <v>0</v>
      </c>
      <c r="X28" s="39">
        <v>0</v>
      </c>
      <c r="Y28" s="39">
        <v>0</v>
      </c>
      <c r="Z28" s="39">
        <v>0</v>
      </c>
      <c r="AA28" s="39">
        <v>0</v>
      </c>
      <c r="AB28" s="39">
        <v>0</v>
      </c>
      <c r="AC28" s="39">
        <v>0</v>
      </c>
      <c r="AD28" s="39">
        <v>0</v>
      </c>
      <c r="AE28" s="39">
        <v>0</v>
      </c>
      <c r="AF28" s="39">
        <v>0</v>
      </c>
      <c r="AG28" s="39">
        <v>0</v>
      </c>
      <c r="AH28" s="39">
        <v>0</v>
      </c>
      <c r="AI28" s="39">
        <v>0</v>
      </c>
      <c r="AJ28" s="15"/>
      <c r="AK28" s="7"/>
    </row>
    <row r="29" spans="1:37" s="3" customFormat="1" ht="12" customHeight="1" x14ac:dyDescent="0.25">
      <c r="A29" s="77"/>
      <c r="B29" s="9" t="s">
        <v>2</v>
      </c>
      <c r="C29" s="14">
        <f>COUNTIF(E29:AI29,"=N")</f>
        <v>0</v>
      </c>
      <c r="D29" s="9" t="s">
        <v>10</v>
      </c>
      <c r="E29" s="39"/>
      <c r="F29" s="39"/>
      <c r="G29" s="39"/>
      <c r="H29" s="39"/>
      <c r="I29" s="39"/>
      <c r="J29" s="39"/>
      <c r="K29" s="39"/>
      <c r="L29" s="39"/>
      <c r="M29" s="39"/>
      <c r="N29" s="39"/>
      <c r="O29" s="39"/>
      <c r="P29" s="39"/>
      <c r="Q29" s="39"/>
      <c r="R29" s="39"/>
      <c r="S29" s="39"/>
      <c r="T29" s="39"/>
      <c r="U29" s="39"/>
      <c r="V29" s="39"/>
      <c r="W29" s="39"/>
      <c r="X29" s="39"/>
      <c r="Y29" s="39"/>
      <c r="Z29" s="39"/>
      <c r="AA29" s="39"/>
      <c r="AB29" s="39"/>
      <c r="AC29" s="39"/>
      <c r="AD29" s="39"/>
      <c r="AE29" s="39"/>
      <c r="AF29" s="39"/>
      <c r="AG29" s="39"/>
      <c r="AH29" s="39"/>
      <c r="AI29" s="39"/>
      <c r="AJ29" s="15"/>
      <c r="AK29" s="7"/>
    </row>
    <row r="30" spans="1:37" s="3" customFormat="1" ht="12" customHeight="1" x14ac:dyDescent="0.25">
      <c r="A30" s="77"/>
      <c r="B30" s="9" t="s">
        <v>8</v>
      </c>
      <c r="C30" s="14">
        <f>COUNTIF(E30:AI30,"=y")</f>
        <v>0</v>
      </c>
      <c r="D30" s="9" t="s">
        <v>18</v>
      </c>
      <c r="E30" s="19"/>
      <c r="F30" s="19"/>
      <c r="G30" s="19"/>
      <c r="H30" s="19"/>
      <c r="I30" s="19"/>
      <c r="J30" s="19"/>
      <c r="K30" s="19"/>
      <c r="L30" s="19"/>
      <c r="M30" s="19"/>
      <c r="N30" s="19"/>
      <c r="O30" s="19"/>
      <c r="P30" s="19"/>
      <c r="Q30" s="19"/>
      <c r="R30" s="19"/>
      <c r="S30" s="19"/>
      <c r="T30" s="19"/>
      <c r="U30" s="19"/>
      <c r="V30" s="19"/>
      <c r="W30" s="19"/>
      <c r="X30" s="19"/>
      <c r="Y30" s="19"/>
      <c r="Z30" s="19"/>
      <c r="AA30" s="19"/>
      <c r="AB30" s="19"/>
      <c r="AC30" s="19"/>
      <c r="AD30" s="19"/>
      <c r="AE30" s="19"/>
      <c r="AF30" s="19"/>
      <c r="AG30" s="19"/>
      <c r="AH30" s="19"/>
      <c r="AI30" s="19"/>
      <c r="AJ30" s="15"/>
      <c r="AK30" s="7"/>
    </row>
    <row r="31" spans="1:37" s="3" customFormat="1" x14ac:dyDescent="0.25"/>
    <row r="32" spans="1:37" s="3" customFormat="1" x14ac:dyDescent="0.25">
      <c r="B32" s="3" t="s">
        <v>117</v>
      </c>
    </row>
    <row r="33" spans="2:35" ht="12.5" x14ac:dyDescent="0.25">
      <c r="B33" s="18" t="s">
        <v>20</v>
      </c>
      <c r="C33" s="83" t="s">
        <v>120</v>
      </c>
      <c r="D33" s="83"/>
      <c r="E33" s="83"/>
      <c r="F33" s="83"/>
      <c r="G33" s="83"/>
      <c r="H33" s="83"/>
      <c r="I33" s="83"/>
      <c r="J33" s="83"/>
      <c r="K33" s="83"/>
      <c r="L33" s="83"/>
      <c r="M33" s="83"/>
      <c r="N33" s="18"/>
      <c r="O33" s="52" t="s">
        <v>21</v>
      </c>
      <c r="P33" s="52"/>
      <c r="Q33" s="81">
        <v>45108</v>
      </c>
      <c r="R33" s="82"/>
      <c r="S33" s="82"/>
      <c r="W33" s="28" t="s">
        <v>108</v>
      </c>
      <c r="X33" s="87" t="s">
        <v>109</v>
      </c>
      <c r="Y33" s="54"/>
      <c r="Z33" s="54"/>
      <c r="AA33" s="54"/>
      <c r="AB33" s="54"/>
      <c r="AC33" s="54"/>
      <c r="AD33" s="54"/>
      <c r="AE33" s="54"/>
      <c r="AF33" s="54"/>
      <c r="AG33" s="54"/>
      <c r="AH33" s="54"/>
      <c r="AI33" s="54"/>
    </row>
    <row r="34" spans="2:35" ht="12.5" x14ac:dyDescent="0.25">
      <c r="B34" s="52" t="s">
        <v>106</v>
      </c>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row>
  </sheetData>
  <mergeCells count="20">
    <mergeCell ref="B34:AI34"/>
    <mergeCell ref="AJ22:AK22"/>
    <mergeCell ref="A23:A26"/>
    <mergeCell ref="A27:A30"/>
    <mergeCell ref="C33:M33"/>
    <mergeCell ref="O33:P33"/>
    <mergeCell ref="Q33:S33"/>
    <mergeCell ref="X33:AI33"/>
    <mergeCell ref="B22:C22"/>
    <mergeCell ref="C5:D5"/>
    <mergeCell ref="F5:K5"/>
    <mergeCell ref="L5:W5"/>
    <mergeCell ref="F7:K7"/>
    <mergeCell ref="L7:V7"/>
    <mergeCell ref="A1:AI1"/>
    <mergeCell ref="C3:D3"/>
    <mergeCell ref="F3:K3"/>
    <mergeCell ref="L3:W3"/>
    <mergeCell ref="X3:AC3"/>
    <mergeCell ref="AD3:AH3"/>
  </mergeCells>
  <pageMargins left="0.75" right="0.75" top="1" bottom="1" header="0.5" footer="0.5"/>
  <pageSetup paperSize="9" scale="72" orientation="landscape"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B32BA-1777-428E-B63E-98773EFB67DB}">
  <sheetPr>
    <pageSetUpPr fitToPage="1"/>
  </sheetPr>
  <dimension ref="A1:AO33"/>
  <sheetViews>
    <sheetView view="pageBreakPreview" topLeftCell="A13" zoomScaleNormal="115" zoomScaleSheetLayoutView="100" workbookViewId="0">
      <selection activeCell="U32" sqref="U32"/>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47</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2" spans="1:41" s="31" customFormat="1" ht="13" x14ac:dyDescent="0.3">
      <c r="A2" s="88" t="s">
        <v>55</v>
      </c>
      <c r="B2" s="89"/>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K2" s="32"/>
    </row>
    <row r="4" spans="1:41" ht="13" x14ac:dyDescent="0.3">
      <c r="B4" s="18" t="s">
        <v>22</v>
      </c>
      <c r="C4" s="76" t="str">
        <f>'Welcome - Intro'!C3</f>
        <v>EPR/AB3790ZB</v>
      </c>
      <c r="D4" s="76"/>
      <c r="E4" s="18"/>
      <c r="F4" s="52" t="s">
        <v>96</v>
      </c>
      <c r="G4" s="52"/>
      <c r="H4" s="52"/>
      <c r="I4" s="52"/>
      <c r="J4" s="52"/>
      <c r="K4" s="52"/>
      <c r="L4" s="76" t="str">
        <f>'Welcome - Intro'!L3</f>
        <v>Biomass UK No.2 Limited</v>
      </c>
      <c r="M4" s="76"/>
      <c r="N4" s="76"/>
      <c r="O4" s="76"/>
      <c r="P4" s="76"/>
      <c r="Q4" s="76"/>
      <c r="R4" s="76"/>
      <c r="S4" s="76"/>
      <c r="T4" s="76"/>
      <c r="U4" s="76"/>
      <c r="V4" s="76"/>
      <c r="W4" s="76"/>
      <c r="X4" s="52" t="s">
        <v>19</v>
      </c>
      <c r="Y4" s="52"/>
      <c r="Z4" s="52"/>
      <c r="AA4" s="52"/>
      <c r="AB4" s="52"/>
      <c r="AC4" s="52"/>
      <c r="AD4" s="76" t="s">
        <v>110</v>
      </c>
      <c r="AE4" s="76"/>
      <c r="AF4" s="76"/>
      <c r="AG4" s="76"/>
      <c r="AH4" s="76"/>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95</v>
      </c>
      <c r="C6" s="76" t="str">
        <f>'Welcome - Intro'!C5</f>
        <v>Barry Energy Production Facility</v>
      </c>
      <c r="D6" s="76"/>
      <c r="E6" s="18"/>
      <c r="F6" s="52" t="s">
        <v>24</v>
      </c>
      <c r="G6" s="52"/>
      <c r="H6" s="52"/>
      <c r="I6" s="52"/>
      <c r="J6" s="52"/>
      <c r="K6" s="52"/>
      <c r="L6" s="68" t="s">
        <v>113</v>
      </c>
      <c r="M6" s="69"/>
      <c r="N6" s="69"/>
      <c r="O6" s="69"/>
      <c r="P6" s="52"/>
      <c r="Q6" s="52"/>
      <c r="R6" s="52"/>
      <c r="S6" s="52"/>
      <c r="T6" s="52"/>
      <c r="U6" s="52"/>
      <c r="V6" s="52"/>
      <c r="W6" s="52"/>
      <c r="Y6" s="18"/>
      <c r="Z6" s="18"/>
      <c r="AA6" s="18"/>
      <c r="AB6" s="18"/>
      <c r="AC6" s="18"/>
      <c r="AD6" s="18"/>
      <c r="AE6" s="18"/>
      <c r="AF6" s="18"/>
      <c r="AG6" s="18"/>
      <c r="AH6" s="18"/>
      <c r="AI6" s="18"/>
    </row>
    <row r="7" spans="1:41" ht="12.5" x14ac:dyDescent="0.25">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row>
    <row r="8" spans="1:41" ht="13" x14ac:dyDescent="0.3">
      <c r="B8" s="18" t="s">
        <v>30</v>
      </c>
      <c r="C8" s="18"/>
      <c r="D8" s="29">
        <v>45017</v>
      </c>
      <c r="E8" s="18"/>
      <c r="F8" s="52" t="s">
        <v>25</v>
      </c>
      <c r="G8" s="52"/>
      <c r="H8" s="52"/>
      <c r="I8" s="52"/>
      <c r="J8" s="52"/>
      <c r="K8" s="52"/>
      <c r="L8" s="72" t="s">
        <v>112</v>
      </c>
      <c r="M8" s="72"/>
      <c r="N8" s="72"/>
      <c r="O8" s="72"/>
      <c r="P8" s="54"/>
      <c r="Q8" s="54"/>
      <c r="R8" s="54"/>
      <c r="S8" s="54"/>
      <c r="T8" s="54"/>
      <c r="U8" s="54"/>
      <c r="V8" s="54"/>
      <c r="W8" s="18"/>
      <c r="X8" s="52"/>
      <c r="Y8" s="54"/>
      <c r="Z8" s="54"/>
      <c r="AA8" s="54"/>
      <c r="AB8" s="54"/>
      <c r="AC8" s="54"/>
      <c r="AD8" s="76"/>
      <c r="AE8" s="76"/>
      <c r="AF8" s="76"/>
      <c r="AG8" s="76"/>
      <c r="AH8" s="76"/>
      <c r="AI8" s="18"/>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x14ac:dyDescent="0.2">
      <c r="A22" s="6"/>
      <c r="AI22" s="17"/>
    </row>
    <row r="23" spans="1:37" s="3" customFormat="1" ht="11.5" x14ac:dyDescent="0.25">
      <c r="A23" s="8"/>
      <c r="B23" s="75" t="s">
        <v>0</v>
      </c>
      <c r="C23" s="75"/>
      <c r="D23" s="9" t="s">
        <v>1</v>
      </c>
      <c r="E23" s="10">
        <v>1</v>
      </c>
      <c r="F23" s="10">
        <v>2</v>
      </c>
      <c r="G23" s="10">
        <v>3</v>
      </c>
      <c r="H23" s="10">
        <v>4</v>
      </c>
      <c r="I23" s="10">
        <v>5</v>
      </c>
      <c r="J23" s="10">
        <v>6</v>
      </c>
      <c r="K23" s="10">
        <v>7</v>
      </c>
      <c r="L23" s="10">
        <v>8</v>
      </c>
      <c r="M23" s="10">
        <v>9</v>
      </c>
      <c r="N23" s="10">
        <v>10</v>
      </c>
      <c r="O23" s="10">
        <v>11</v>
      </c>
      <c r="P23" s="10">
        <v>12</v>
      </c>
      <c r="Q23" s="10">
        <v>13</v>
      </c>
      <c r="R23" s="10">
        <v>14</v>
      </c>
      <c r="S23" s="10">
        <v>15</v>
      </c>
      <c r="T23" s="10">
        <v>16</v>
      </c>
      <c r="U23" s="10">
        <v>17</v>
      </c>
      <c r="V23" s="10">
        <v>18</v>
      </c>
      <c r="W23" s="10">
        <v>19</v>
      </c>
      <c r="X23" s="10">
        <v>20</v>
      </c>
      <c r="Y23" s="10">
        <v>21</v>
      </c>
      <c r="Z23" s="10">
        <v>22</v>
      </c>
      <c r="AA23" s="10">
        <v>23</v>
      </c>
      <c r="AB23" s="10">
        <v>24</v>
      </c>
      <c r="AC23" s="10">
        <v>25</v>
      </c>
      <c r="AD23" s="10">
        <v>26</v>
      </c>
      <c r="AE23" s="10">
        <v>27</v>
      </c>
      <c r="AF23" s="10">
        <v>28</v>
      </c>
      <c r="AG23" s="10">
        <v>29</v>
      </c>
      <c r="AH23" s="10">
        <v>30</v>
      </c>
      <c r="AI23" s="10">
        <v>31</v>
      </c>
      <c r="AJ23" s="65"/>
      <c r="AK23" s="65"/>
    </row>
    <row r="24" spans="1:37" s="3" customFormat="1" ht="12" customHeight="1" x14ac:dyDescent="0.25">
      <c r="A24" s="77" t="s">
        <v>62</v>
      </c>
      <c r="B24" s="9" t="s">
        <v>3</v>
      </c>
      <c r="C24" s="14">
        <f>MAX(E24:AI24)</f>
        <v>0</v>
      </c>
      <c r="D24" s="9" t="s">
        <v>17</v>
      </c>
      <c r="E24" s="34">
        <v>0</v>
      </c>
      <c r="F24" s="34">
        <v>0</v>
      </c>
      <c r="G24" s="34">
        <v>0</v>
      </c>
      <c r="H24" s="34">
        <v>0</v>
      </c>
      <c r="I24" s="34">
        <v>0</v>
      </c>
      <c r="J24" s="34">
        <v>0</v>
      </c>
      <c r="K24" s="34">
        <v>0</v>
      </c>
      <c r="L24" s="34">
        <v>0</v>
      </c>
      <c r="M24" s="34">
        <v>0</v>
      </c>
      <c r="N24" s="34">
        <v>0</v>
      </c>
      <c r="O24" s="34">
        <v>0</v>
      </c>
      <c r="P24" s="34">
        <v>0</v>
      </c>
      <c r="Q24" s="34">
        <v>0</v>
      </c>
      <c r="R24" s="34">
        <v>0</v>
      </c>
      <c r="S24" s="34">
        <v>0</v>
      </c>
      <c r="T24" s="34">
        <v>0</v>
      </c>
      <c r="U24" s="34">
        <v>0</v>
      </c>
      <c r="V24" s="34">
        <v>0</v>
      </c>
      <c r="W24" s="34">
        <v>0</v>
      </c>
      <c r="X24" s="34">
        <v>0</v>
      </c>
      <c r="Y24" s="34">
        <v>0</v>
      </c>
      <c r="Z24" s="34">
        <v>0</v>
      </c>
      <c r="AA24" s="34">
        <v>0</v>
      </c>
      <c r="AB24" s="34">
        <v>0</v>
      </c>
      <c r="AC24" s="34">
        <v>0</v>
      </c>
      <c r="AD24" s="34">
        <v>0</v>
      </c>
      <c r="AE24" s="34">
        <v>0</v>
      </c>
      <c r="AF24" s="34">
        <v>0</v>
      </c>
      <c r="AG24" s="34">
        <v>0</v>
      </c>
      <c r="AH24" s="34">
        <v>0</v>
      </c>
      <c r="AI24" s="34">
        <v>0</v>
      </c>
      <c r="AJ24" s="15"/>
      <c r="AK24" s="7"/>
    </row>
    <row r="25" spans="1:37" s="3" customFormat="1" ht="12" customHeight="1" x14ac:dyDescent="0.25">
      <c r="A25" s="77"/>
      <c r="B25" s="9" t="s">
        <v>5</v>
      </c>
      <c r="C25" s="14">
        <f>AVERAGE(E25:AI25)</f>
        <v>0</v>
      </c>
      <c r="D25" s="9" t="s">
        <v>15</v>
      </c>
      <c r="E25" s="34">
        <v>0</v>
      </c>
      <c r="F25" s="34">
        <v>0</v>
      </c>
      <c r="G25" s="34">
        <v>0</v>
      </c>
      <c r="H25" s="34">
        <v>0</v>
      </c>
      <c r="I25" s="34">
        <v>0</v>
      </c>
      <c r="J25" s="34">
        <v>0</v>
      </c>
      <c r="K25" s="34">
        <v>0</v>
      </c>
      <c r="L25" s="34">
        <v>0</v>
      </c>
      <c r="M25" s="34">
        <v>0</v>
      </c>
      <c r="N25" s="34">
        <v>0</v>
      </c>
      <c r="O25" s="34">
        <v>0</v>
      </c>
      <c r="P25" s="34">
        <v>0</v>
      </c>
      <c r="Q25" s="34">
        <v>0</v>
      </c>
      <c r="R25" s="34">
        <v>0</v>
      </c>
      <c r="S25" s="34">
        <v>0</v>
      </c>
      <c r="T25" s="34">
        <v>0</v>
      </c>
      <c r="U25" s="34">
        <v>0</v>
      </c>
      <c r="V25" s="34">
        <v>0</v>
      </c>
      <c r="W25" s="34">
        <v>0</v>
      </c>
      <c r="X25" s="34">
        <v>0</v>
      </c>
      <c r="Y25" s="34">
        <v>0</v>
      </c>
      <c r="Z25" s="34">
        <v>0</v>
      </c>
      <c r="AA25" s="34">
        <v>0</v>
      </c>
      <c r="AB25" s="34">
        <v>0</v>
      </c>
      <c r="AC25" s="34">
        <v>0</v>
      </c>
      <c r="AD25" s="34">
        <v>0</v>
      </c>
      <c r="AE25" s="34">
        <v>0</v>
      </c>
      <c r="AF25" s="34">
        <v>0</v>
      </c>
      <c r="AG25" s="34">
        <v>0</v>
      </c>
      <c r="AH25" s="34">
        <v>0</v>
      </c>
      <c r="AI25" s="34">
        <v>0</v>
      </c>
      <c r="AJ25" s="15"/>
      <c r="AK25" s="7"/>
    </row>
    <row r="26" spans="1:37" s="3" customFormat="1" ht="12" customHeight="1" x14ac:dyDescent="0.25">
      <c r="A26" s="77"/>
      <c r="B26" s="9" t="s">
        <v>4</v>
      </c>
      <c r="C26" s="14">
        <f>MIN(E26:AI26)</f>
        <v>0</v>
      </c>
      <c r="D26" s="9" t="s">
        <v>16</v>
      </c>
      <c r="E26" s="34">
        <v>0</v>
      </c>
      <c r="F26" s="34">
        <v>0</v>
      </c>
      <c r="G26" s="34">
        <v>0</v>
      </c>
      <c r="H26" s="34">
        <v>0</v>
      </c>
      <c r="I26" s="34">
        <v>0</v>
      </c>
      <c r="J26" s="34">
        <v>0</v>
      </c>
      <c r="K26" s="34">
        <v>0</v>
      </c>
      <c r="L26" s="34">
        <v>0</v>
      </c>
      <c r="M26" s="34">
        <v>0</v>
      </c>
      <c r="N26" s="34">
        <v>0</v>
      </c>
      <c r="O26" s="34">
        <v>0</v>
      </c>
      <c r="P26" s="34">
        <v>0</v>
      </c>
      <c r="Q26" s="34">
        <v>0</v>
      </c>
      <c r="R26" s="34">
        <v>0</v>
      </c>
      <c r="S26" s="34">
        <v>0</v>
      </c>
      <c r="T26" s="34">
        <v>0</v>
      </c>
      <c r="U26" s="34">
        <v>0</v>
      </c>
      <c r="V26" s="34">
        <v>0</v>
      </c>
      <c r="W26" s="34">
        <v>0</v>
      </c>
      <c r="X26" s="34">
        <v>0</v>
      </c>
      <c r="Y26" s="34">
        <v>0</v>
      </c>
      <c r="Z26" s="34">
        <v>0</v>
      </c>
      <c r="AA26" s="34">
        <v>0</v>
      </c>
      <c r="AB26" s="34">
        <v>0</v>
      </c>
      <c r="AC26" s="34">
        <v>0</v>
      </c>
      <c r="AD26" s="34">
        <v>0</v>
      </c>
      <c r="AE26" s="34">
        <v>0</v>
      </c>
      <c r="AF26" s="34">
        <v>0</v>
      </c>
      <c r="AG26" s="34">
        <v>0</v>
      </c>
      <c r="AH26" s="34">
        <v>0</v>
      </c>
      <c r="AI26" s="34">
        <v>0</v>
      </c>
      <c r="AJ26" s="15"/>
      <c r="AK26" s="7"/>
    </row>
    <row r="27" spans="1:37" s="3" customFormat="1" ht="12" customHeight="1" x14ac:dyDescent="0.25">
      <c r="A27" s="77"/>
      <c r="B27" s="9" t="s">
        <v>7</v>
      </c>
      <c r="C27" s="14">
        <f>SUM(E27:AI27)</f>
        <v>0</v>
      </c>
      <c r="D27" s="9" t="s">
        <v>6</v>
      </c>
      <c r="E27" s="34">
        <v>0</v>
      </c>
      <c r="F27" s="34">
        <v>0</v>
      </c>
      <c r="G27" s="34">
        <v>0</v>
      </c>
      <c r="H27" s="34">
        <v>0</v>
      </c>
      <c r="I27" s="34">
        <v>0</v>
      </c>
      <c r="J27" s="34">
        <v>0</v>
      </c>
      <c r="K27" s="34">
        <v>0</v>
      </c>
      <c r="L27" s="34">
        <v>0</v>
      </c>
      <c r="M27" s="34">
        <v>0</v>
      </c>
      <c r="N27" s="34">
        <v>0</v>
      </c>
      <c r="O27" s="34">
        <v>0</v>
      </c>
      <c r="P27" s="34">
        <v>0</v>
      </c>
      <c r="Q27" s="34">
        <v>0</v>
      </c>
      <c r="R27" s="34">
        <v>0</v>
      </c>
      <c r="S27" s="34">
        <v>0</v>
      </c>
      <c r="T27" s="34">
        <v>0</v>
      </c>
      <c r="U27" s="34">
        <v>0</v>
      </c>
      <c r="V27" s="34">
        <v>0</v>
      </c>
      <c r="W27" s="34">
        <v>0</v>
      </c>
      <c r="X27" s="34">
        <v>0</v>
      </c>
      <c r="Y27" s="34">
        <v>0</v>
      </c>
      <c r="Z27" s="34">
        <v>0</v>
      </c>
      <c r="AA27" s="34">
        <v>0</v>
      </c>
      <c r="AB27" s="34">
        <v>0</v>
      </c>
      <c r="AC27" s="34">
        <v>0</v>
      </c>
      <c r="AD27" s="34">
        <v>0</v>
      </c>
      <c r="AE27" s="34">
        <v>0</v>
      </c>
      <c r="AF27" s="34">
        <v>0</v>
      </c>
      <c r="AG27" s="34">
        <v>0</v>
      </c>
      <c r="AH27" s="34">
        <v>0</v>
      </c>
      <c r="AI27" s="34">
        <v>0</v>
      </c>
      <c r="AJ27" s="15"/>
      <c r="AK27" s="7"/>
    </row>
    <row r="28" spans="1:37" s="3" customFormat="1" ht="12" customHeight="1" x14ac:dyDescent="0.25">
      <c r="A28" s="77" t="s">
        <v>11</v>
      </c>
      <c r="B28" s="9" t="s">
        <v>3</v>
      </c>
      <c r="C28" s="14">
        <f>MAX(E28:AI28)</f>
        <v>0</v>
      </c>
      <c r="D28" s="9" t="s">
        <v>14</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c r="AG28" s="34">
        <v>0</v>
      </c>
      <c r="AH28" s="34">
        <v>0</v>
      </c>
      <c r="AI28" s="34">
        <v>0</v>
      </c>
      <c r="AJ28" s="15"/>
      <c r="AK28" s="7"/>
    </row>
    <row r="29" spans="1:37" s="3" customFormat="1" ht="12" customHeight="1" x14ac:dyDescent="0.25">
      <c r="A29" s="77"/>
      <c r="B29" s="9" t="s">
        <v>2</v>
      </c>
      <c r="C29" s="14">
        <f>COUNTIF(E29:AI29,"=N")</f>
        <v>0</v>
      </c>
      <c r="D29" s="9" t="s">
        <v>10</v>
      </c>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15"/>
      <c r="AK29" s="7"/>
    </row>
    <row r="30" spans="1:37" s="3" customFormat="1" x14ac:dyDescent="0.25"/>
    <row r="31" spans="1:37" s="3" customFormat="1" x14ac:dyDescent="0.25">
      <c r="B31" s="3" t="s">
        <v>115</v>
      </c>
    </row>
    <row r="32" spans="1:37" ht="12.5" x14ac:dyDescent="0.25">
      <c r="B32" s="18" t="s">
        <v>20</v>
      </c>
      <c r="C32" s="80" t="s">
        <v>121</v>
      </c>
      <c r="D32" s="80"/>
      <c r="E32" s="80"/>
      <c r="F32" s="80"/>
      <c r="G32" s="80"/>
      <c r="H32" s="80"/>
      <c r="I32" s="80"/>
      <c r="J32" s="80"/>
      <c r="K32" s="80"/>
      <c r="L32" s="80"/>
      <c r="M32" s="80"/>
      <c r="N32" s="18"/>
      <c r="O32" s="52" t="s">
        <v>21</v>
      </c>
      <c r="P32" s="52"/>
      <c r="Q32" s="81">
        <v>45108</v>
      </c>
      <c r="R32" s="82"/>
      <c r="S32" s="82"/>
    </row>
    <row r="33" spans="2:35" ht="12.5" x14ac:dyDescent="0.25">
      <c r="B33" s="52" t="s">
        <v>106</v>
      </c>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row>
  </sheetData>
  <mergeCells count="22">
    <mergeCell ref="O32:P32"/>
    <mergeCell ref="Q32:S32"/>
    <mergeCell ref="B33:AI33"/>
    <mergeCell ref="L6:W6"/>
    <mergeCell ref="X8:AC8"/>
    <mergeCell ref="AD8:AH8"/>
    <mergeCell ref="B23:C23"/>
    <mergeCell ref="C32:M32"/>
    <mergeCell ref="AJ23:AK23"/>
    <mergeCell ref="A24:A27"/>
    <mergeCell ref="A28:A29"/>
    <mergeCell ref="C6:D6"/>
    <mergeCell ref="F6:K6"/>
    <mergeCell ref="F8:K8"/>
    <mergeCell ref="L8:V8"/>
    <mergeCell ref="A1:AI1"/>
    <mergeCell ref="A2:AI2"/>
    <mergeCell ref="C4:D4"/>
    <mergeCell ref="F4:K4"/>
    <mergeCell ref="L4:W4"/>
    <mergeCell ref="X4:AC4"/>
    <mergeCell ref="AD4:AH4"/>
  </mergeCells>
  <pageMargins left="0.75" right="0.75" top="1" bottom="1" header="0.5" footer="0.5"/>
  <pageSetup paperSize="9" scale="88" orientation="landscape"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8C10ED-72D2-4CEF-AEE6-DF6E44B1FFB8}">
  <sheetPr>
    <pageSetUpPr fitToPage="1"/>
  </sheetPr>
  <dimension ref="A1:AO33"/>
  <sheetViews>
    <sheetView view="pageBreakPreview" topLeftCell="A13" zoomScaleNormal="115" zoomScaleSheetLayoutView="100" workbookViewId="0">
      <selection activeCell="C32" sqref="C32:M32"/>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47</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2" spans="1:41" s="31" customFormat="1" ht="13" x14ac:dyDescent="0.3">
      <c r="A2" s="88" t="s">
        <v>55</v>
      </c>
      <c r="B2" s="89"/>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K2" s="32"/>
    </row>
    <row r="4" spans="1:41" ht="13" x14ac:dyDescent="0.3">
      <c r="B4" s="18" t="s">
        <v>22</v>
      </c>
      <c r="C4" s="76" t="str">
        <f>'Welcome - Intro'!C3</f>
        <v>EPR/AB3790ZB</v>
      </c>
      <c r="D4" s="76"/>
      <c r="E4" s="18"/>
      <c r="F4" s="52" t="s">
        <v>96</v>
      </c>
      <c r="G4" s="52"/>
      <c r="H4" s="52"/>
      <c r="I4" s="52"/>
      <c r="J4" s="52"/>
      <c r="K4" s="52"/>
      <c r="L4" s="76" t="str">
        <f>'Welcome - Intro'!L3</f>
        <v>Biomass UK No.2 Limited</v>
      </c>
      <c r="M4" s="76"/>
      <c r="N4" s="76"/>
      <c r="O4" s="76"/>
      <c r="P4" s="76"/>
      <c r="Q4" s="76"/>
      <c r="R4" s="76"/>
      <c r="S4" s="76"/>
      <c r="T4" s="76"/>
      <c r="U4" s="76"/>
      <c r="V4" s="76"/>
      <c r="W4" s="76"/>
      <c r="X4" s="52" t="s">
        <v>19</v>
      </c>
      <c r="Y4" s="52"/>
      <c r="Z4" s="52"/>
      <c r="AA4" s="52"/>
      <c r="AB4" s="52"/>
      <c r="AC4" s="52"/>
      <c r="AD4" s="76" t="s">
        <v>110</v>
      </c>
      <c r="AE4" s="76"/>
      <c r="AF4" s="76"/>
      <c r="AG4" s="76"/>
      <c r="AH4" s="76"/>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95</v>
      </c>
      <c r="C6" s="76" t="str">
        <f>'Welcome - Intro'!C5</f>
        <v>Barry Energy Production Facility</v>
      </c>
      <c r="D6" s="76"/>
      <c r="E6" s="18"/>
      <c r="F6" s="52" t="s">
        <v>24</v>
      </c>
      <c r="G6" s="52"/>
      <c r="H6" s="52"/>
      <c r="I6" s="52"/>
      <c r="J6" s="52"/>
      <c r="K6" s="52"/>
      <c r="L6" s="68" t="s">
        <v>113</v>
      </c>
      <c r="M6" s="69"/>
      <c r="N6" s="69"/>
      <c r="O6" s="69"/>
      <c r="P6" s="52"/>
      <c r="Q6" s="52"/>
      <c r="R6" s="52"/>
      <c r="S6" s="52"/>
      <c r="T6" s="52"/>
      <c r="U6" s="52"/>
      <c r="V6" s="52"/>
      <c r="W6" s="52"/>
      <c r="Y6" s="18"/>
      <c r="Z6" s="18"/>
      <c r="AA6" s="18"/>
      <c r="AB6" s="18"/>
      <c r="AC6" s="18"/>
      <c r="AD6" s="18"/>
      <c r="AE6" s="18"/>
      <c r="AF6" s="18"/>
      <c r="AG6" s="18"/>
      <c r="AH6" s="18"/>
      <c r="AI6" s="18"/>
    </row>
    <row r="7" spans="1:41" ht="12.5" x14ac:dyDescent="0.25">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row>
    <row r="8" spans="1:41" ht="13" x14ac:dyDescent="0.3">
      <c r="B8" s="18" t="s">
        <v>30</v>
      </c>
      <c r="C8" s="18"/>
      <c r="D8" s="29">
        <v>45047</v>
      </c>
      <c r="E8" s="18"/>
      <c r="F8" s="52" t="s">
        <v>25</v>
      </c>
      <c r="G8" s="52"/>
      <c r="H8" s="52"/>
      <c r="I8" s="52"/>
      <c r="J8" s="52"/>
      <c r="K8" s="52"/>
      <c r="L8" s="72" t="s">
        <v>112</v>
      </c>
      <c r="M8" s="72"/>
      <c r="N8" s="72"/>
      <c r="O8" s="72"/>
      <c r="P8" s="54"/>
      <c r="Q8" s="54"/>
      <c r="R8" s="54"/>
      <c r="S8" s="54"/>
      <c r="T8" s="54"/>
      <c r="U8" s="54"/>
      <c r="V8" s="54"/>
      <c r="W8" s="18"/>
      <c r="X8" s="52"/>
      <c r="Y8" s="54"/>
      <c r="Z8" s="54"/>
      <c r="AA8" s="54"/>
      <c r="AB8" s="54"/>
      <c r="AC8" s="54"/>
      <c r="AD8" s="76"/>
      <c r="AE8" s="76"/>
      <c r="AF8" s="76"/>
      <c r="AG8" s="76"/>
      <c r="AH8" s="76"/>
      <c r="AI8" s="18"/>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x14ac:dyDescent="0.2">
      <c r="A22" s="6"/>
      <c r="AI22" s="17"/>
    </row>
    <row r="23" spans="1:37" s="3" customFormat="1" ht="11.5" x14ac:dyDescent="0.25">
      <c r="A23" s="8"/>
      <c r="B23" s="75" t="s">
        <v>0</v>
      </c>
      <c r="C23" s="75"/>
      <c r="D23" s="9" t="s">
        <v>1</v>
      </c>
      <c r="E23" s="10">
        <v>1</v>
      </c>
      <c r="F23" s="10">
        <v>2</v>
      </c>
      <c r="G23" s="10">
        <v>3</v>
      </c>
      <c r="H23" s="10">
        <v>4</v>
      </c>
      <c r="I23" s="10">
        <v>5</v>
      </c>
      <c r="J23" s="10">
        <v>6</v>
      </c>
      <c r="K23" s="10">
        <v>7</v>
      </c>
      <c r="L23" s="10">
        <v>8</v>
      </c>
      <c r="M23" s="10">
        <v>9</v>
      </c>
      <c r="N23" s="10">
        <v>10</v>
      </c>
      <c r="O23" s="10">
        <v>11</v>
      </c>
      <c r="P23" s="10">
        <v>12</v>
      </c>
      <c r="Q23" s="10">
        <v>13</v>
      </c>
      <c r="R23" s="10">
        <v>14</v>
      </c>
      <c r="S23" s="10">
        <v>15</v>
      </c>
      <c r="T23" s="10">
        <v>16</v>
      </c>
      <c r="U23" s="10">
        <v>17</v>
      </c>
      <c r="V23" s="10">
        <v>18</v>
      </c>
      <c r="W23" s="10">
        <v>19</v>
      </c>
      <c r="X23" s="10">
        <v>20</v>
      </c>
      <c r="Y23" s="10">
        <v>21</v>
      </c>
      <c r="Z23" s="10">
        <v>22</v>
      </c>
      <c r="AA23" s="10">
        <v>23</v>
      </c>
      <c r="AB23" s="10">
        <v>24</v>
      </c>
      <c r="AC23" s="10">
        <v>25</v>
      </c>
      <c r="AD23" s="10">
        <v>26</v>
      </c>
      <c r="AE23" s="10">
        <v>27</v>
      </c>
      <c r="AF23" s="10">
        <v>28</v>
      </c>
      <c r="AG23" s="10">
        <v>29</v>
      </c>
      <c r="AH23" s="10">
        <v>30</v>
      </c>
      <c r="AI23" s="10">
        <v>31</v>
      </c>
      <c r="AJ23" s="65"/>
      <c r="AK23" s="65"/>
    </row>
    <row r="24" spans="1:37" s="3" customFormat="1" ht="12" customHeight="1" x14ac:dyDescent="0.25">
      <c r="A24" s="77" t="s">
        <v>62</v>
      </c>
      <c r="B24" s="9" t="s">
        <v>3</v>
      </c>
      <c r="C24" s="14">
        <f>MAX(E24:AI24)</f>
        <v>0</v>
      </c>
      <c r="D24" s="9" t="s">
        <v>17</v>
      </c>
      <c r="E24" s="34">
        <v>0</v>
      </c>
      <c r="F24" s="34">
        <v>0</v>
      </c>
      <c r="G24" s="34">
        <v>0</v>
      </c>
      <c r="H24" s="34">
        <v>0</v>
      </c>
      <c r="I24" s="34">
        <v>0</v>
      </c>
      <c r="J24" s="34">
        <v>0</v>
      </c>
      <c r="K24" s="34">
        <v>0</v>
      </c>
      <c r="L24" s="34">
        <v>0</v>
      </c>
      <c r="M24" s="34">
        <v>0</v>
      </c>
      <c r="N24" s="34">
        <v>0</v>
      </c>
      <c r="O24" s="34">
        <v>0</v>
      </c>
      <c r="P24" s="34">
        <v>0</v>
      </c>
      <c r="Q24" s="34">
        <v>0</v>
      </c>
      <c r="R24" s="34">
        <v>0</v>
      </c>
      <c r="S24" s="34">
        <v>0</v>
      </c>
      <c r="T24" s="34">
        <v>0</v>
      </c>
      <c r="U24" s="34">
        <v>0</v>
      </c>
      <c r="V24" s="34">
        <v>0</v>
      </c>
      <c r="W24" s="34">
        <v>0</v>
      </c>
      <c r="X24" s="34">
        <v>0</v>
      </c>
      <c r="Y24" s="34">
        <v>0</v>
      </c>
      <c r="Z24" s="34">
        <v>0</v>
      </c>
      <c r="AA24" s="34">
        <v>0</v>
      </c>
      <c r="AB24" s="34">
        <v>0</v>
      </c>
      <c r="AC24" s="34">
        <v>0</v>
      </c>
      <c r="AD24" s="34">
        <v>0</v>
      </c>
      <c r="AE24" s="34">
        <v>0</v>
      </c>
      <c r="AF24" s="34">
        <v>0</v>
      </c>
      <c r="AG24" s="34">
        <v>0</v>
      </c>
      <c r="AH24" s="34">
        <v>0</v>
      </c>
      <c r="AI24" s="34">
        <v>0</v>
      </c>
      <c r="AJ24" s="15"/>
      <c r="AK24" s="7"/>
    </row>
    <row r="25" spans="1:37" s="3" customFormat="1" ht="12" customHeight="1" x14ac:dyDescent="0.25">
      <c r="A25" s="77"/>
      <c r="B25" s="9" t="s">
        <v>5</v>
      </c>
      <c r="C25" s="14">
        <f>AVERAGE(E25:AI25)</f>
        <v>0</v>
      </c>
      <c r="D25" s="9" t="s">
        <v>15</v>
      </c>
      <c r="E25" s="34">
        <v>0</v>
      </c>
      <c r="F25" s="34">
        <v>0</v>
      </c>
      <c r="G25" s="34">
        <v>0</v>
      </c>
      <c r="H25" s="34">
        <v>0</v>
      </c>
      <c r="I25" s="34">
        <v>0</v>
      </c>
      <c r="J25" s="34">
        <v>0</v>
      </c>
      <c r="K25" s="34">
        <v>0</v>
      </c>
      <c r="L25" s="34">
        <v>0</v>
      </c>
      <c r="M25" s="34">
        <v>0</v>
      </c>
      <c r="N25" s="34">
        <v>0</v>
      </c>
      <c r="O25" s="34">
        <v>0</v>
      </c>
      <c r="P25" s="34">
        <v>0</v>
      </c>
      <c r="Q25" s="34">
        <v>0</v>
      </c>
      <c r="R25" s="34">
        <v>0</v>
      </c>
      <c r="S25" s="34">
        <v>0</v>
      </c>
      <c r="T25" s="34">
        <v>0</v>
      </c>
      <c r="U25" s="34">
        <v>0</v>
      </c>
      <c r="V25" s="34">
        <v>0</v>
      </c>
      <c r="W25" s="34">
        <v>0</v>
      </c>
      <c r="X25" s="34">
        <v>0</v>
      </c>
      <c r="Y25" s="34">
        <v>0</v>
      </c>
      <c r="Z25" s="34">
        <v>0</v>
      </c>
      <c r="AA25" s="34">
        <v>0</v>
      </c>
      <c r="AB25" s="34">
        <v>0</v>
      </c>
      <c r="AC25" s="34">
        <v>0</v>
      </c>
      <c r="AD25" s="34">
        <v>0</v>
      </c>
      <c r="AE25" s="34">
        <v>0</v>
      </c>
      <c r="AF25" s="34">
        <v>0</v>
      </c>
      <c r="AG25" s="34">
        <v>0</v>
      </c>
      <c r="AH25" s="34">
        <v>0</v>
      </c>
      <c r="AI25" s="34">
        <v>0</v>
      </c>
      <c r="AJ25" s="15"/>
      <c r="AK25" s="7"/>
    </row>
    <row r="26" spans="1:37" s="3" customFormat="1" ht="12" customHeight="1" x14ac:dyDescent="0.25">
      <c r="A26" s="77"/>
      <c r="B26" s="9" t="s">
        <v>4</v>
      </c>
      <c r="C26" s="14">
        <f>MIN(E26:AI26)</f>
        <v>0</v>
      </c>
      <c r="D26" s="9" t="s">
        <v>16</v>
      </c>
      <c r="E26" s="34">
        <v>0</v>
      </c>
      <c r="F26" s="34">
        <v>0</v>
      </c>
      <c r="G26" s="34">
        <v>0</v>
      </c>
      <c r="H26" s="34">
        <v>0</v>
      </c>
      <c r="I26" s="34">
        <v>0</v>
      </c>
      <c r="J26" s="34">
        <v>0</v>
      </c>
      <c r="K26" s="34">
        <v>0</v>
      </c>
      <c r="L26" s="34">
        <v>0</v>
      </c>
      <c r="M26" s="34">
        <v>0</v>
      </c>
      <c r="N26" s="34">
        <v>0</v>
      </c>
      <c r="O26" s="34">
        <v>0</v>
      </c>
      <c r="P26" s="34">
        <v>0</v>
      </c>
      <c r="Q26" s="34">
        <v>0</v>
      </c>
      <c r="R26" s="34">
        <v>0</v>
      </c>
      <c r="S26" s="34">
        <v>0</v>
      </c>
      <c r="T26" s="34">
        <v>0</v>
      </c>
      <c r="U26" s="34">
        <v>0</v>
      </c>
      <c r="V26" s="34">
        <v>0</v>
      </c>
      <c r="W26" s="34">
        <v>0</v>
      </c>
      <c r="X26" s="34">
        <v>0</v>
      </c>
      <c r="Y26" s="34">
        <v>0</v>
      </c>
      <c r="Z26" s="34">
        <v>0</v>
      </c>
      <c r="AA26" s="34">
        <v>0</v>
      </c>
      <c r="AB26" s="34">
        <v>0</v>
      </c>
      <c r="AC26" s="34">
        <v>0</v>
      </c>
      <c r="AD26" s="34">
        <v>0</v>
      </c>
      <c r="AE26" s="34">
        <v>0</v>
      </c>
      <c r="AF26" s="34">
        <v>0</v>
      </c>
      <c r="AG26" s="34">
        <v>0</v>
      </c>
      <c r="AH26" s="34">
        <v>0</v>
      </c>
      <c r="AI26" s="34">
        <v>0</v>
      </c>
      <c r="AJ26" s="15"/>
      <c r="AK26" s="7"/>
    </row>
    <row r="27" spans="1:37" s="3" customFormat="1" ht="12" customHeight="1" x14ac:dyDescent="0.25">
      <c r="A27" s="77"/>
      <c r="B27" s="9" t="s">
        <v>7</v>
      </c>
      <c r="C27" s="14">
        <f>SUM(E27:AI27)</f>
        <v>0</v>
      </c>
      <c r="D27" s="9" t="s">
        <v>6</v>
      </c>
      <c r="E27" s="34">
        <v>0</v>
      </c>
      <c r="F27" s="34">
        <v>0</v>
      </c>
      <c r="G27" s="34">
        <v>0</v>
      </c>
      <c r="H27" s="34">
        <v>0</v>
      </c>
      <c r="I27" s="34">
        <v>0</v>
      </c>
      <c r="J27" s="34">
        <v>0</v>
      </c>
      <c r="K27" s="34">
        <v>0</v>
      </c>
      <c r="L27" s="34">
        <v>0</v>
      </c>
      <c r="M27" s="34">
        <v>0</v>
      </c>
      <c r="N27" s="34">
        <v>0</v>
      </c>
      <c r="O27" s="34">
        <v>0</v>
      </c>
      <c r="P27" s="34">
        <v>0</v>
      </c>
      <c r="Q27" s="34">
        <v>0</v>
      </c>
      <c r="R27" s="34">
        <v>0</v>
      </c>
      <c r="S27" s="34">
        <v>0</v>
      </c>
      <c r="T27" s="34">
        <v>0</v>
      </c>
      <c r="U27" s="34">
        <v>0</v>
      </c>
      <c r="V27" s="34">
        <v>0</v>
      </c>
      <c r="W27" s="34">
        <v>0</v>
      </c>
      <c r="X27" s="34">
        <v>0</v>
      </c>
      <c r="Y27" s="34">
        <v>0</v>
      </c>
      <c r="Z27" s="34">
        <v>0</v>
      </c>
      <c r="AA27" s="34">
        <v>0</v>
      </c>
      <c r="AB27" s="34">
        <v>0</v>
      </c>
      <c r="AC27" s="34">
        <v>0</v>
      </c>
      <c r="AD27" s="34">
        <v>0</v>
      </c>
      <c r="AE27" s="34">
        <v>0</v>
      </c>
      <c r="AF27" s="34">
        <v>0</v>
      </c>
      <c r="AG27" s="34">
        <v>0</v>
      </c>
      <c r="AH27" s="34">
        <v>0</v>
      </c>
      <c r="AI27" s="34">
        <v>0</v>
      </c>
      <c r="AJ27" s="15"/>
      <c r="AK27" s="7"/>
    </row>
    <row r="28" spans="1:37" s="3" customFormat="1" ht="12" customHeight="1" x14ac:dyDescent="0.25">
      <c r="A28" s="77" t="s">
        <v>11</v>
      </c>
      <c r="B28" s="9" t="s">
        <v>3</v>
      </c>
      <c r="C28" s="14">
        <f>MAX(E28:AI28)</f>
        <v>0</v>
      </c>
      <c r="D28" s="9" t="s">
        <v>14</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c r="AG28" s="34">
        <v>0</v>
      </c>
      <c r="AH28" s="34">
        <v>0</v>
      </c>
      <c r="AI28" s="34">
        <v>0</v>
      </c>
      <c r="AJ28" s="15"/>
      <c r="AK28" s="7"/>
    </row>
    <row r="29" spans="1:37" s="3" customFormat="1" ht="12" customHeight="1" x14ac:dyDescent="0.25">
      <c r="A29" s="77"/>
      <c r="B29" s="9" t="s">
        <v>2</v>
      </c>
      <c r="C29" s="14">
        <f>COUNTIF(E29:AI29,"=N")</f>
        <v>0</v>
      </c>
      <c r="D29" s="9" t="s">
        <v>10</v>
      </c>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15"/>
      <c r="AK29" s="7"/>
    </row>
    <row r="30" spans="1:37" s="3" customFormat="1" x14ac:dyDescent="0.25"/>
    <row r="31" spans="1:37" s="3" customFormat="1" x14ac:dyDescent="0.25">
      <c r="B31" s="3" t="s">
        <v>116</v>
      </c>
    </row>
    <row r="32" spans="1:37" ht="12.5" x14ac:dyDescent="0.25">
      <c r="B32" s="18" t="s">
        <v>20</v>
      </c>
      <c r="C32" s="80" t="s">
        <v>122</v>
      </c>
      <c r="D32" s="80"/>
      <c r="E32" s="80"/>
      <c r="F32" s="80"/>
      <c r="G32" s="80"/>
      <c r="H32" s="80"/>
      <c r="I32" s="80"/>
      <c r="J32" s="80"/>
      <c r="K32" s="80"/>
      <c r="L32" s="80"/>
      <c r="M32" s="80"/>
      <c r="N32" s="18"/>
      <c r="O32" s="52" t="s">
        <v>21</v>
      </c>
      <c r="P32" s="52"/>
      <c r="Q32" s="81">
        <v>45108</v>
      </c>
      <c r="R32" s="82"/>
      <c r="S32" s="82"/>
    </row>
    <row r="33" spans="2:35" ht="12.5" x14ac:dyDescent="0.25">
      <c r="B33" s="52" t="s">
        <v>106</v>
      </c>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row>
  </sheetData>
  <mergeCells count="22">
    <mergeCell ref="B33:AI33"/>
    <mergeCell ref="AD8:AH8"/>
    <mergeCell ref="B23:C23"/>
    <mergeCell ref="AJ23:AK23"/>
    <mergeCell ref="A24:A27"/>
    <mergeCell ref="A28:A29"/>
    <mergeCell ref="C32:M32"/>
    <mergeCell ref="O32:P32"/>
    <mergeCell ref="Q32:S32"/>
    <mergeCell ref="X8:AC8"/>
    <mergeCell ref="C6:D6"/>
    <mergeCell ref="F6:K6"/>
    <mergeCell ref="L6:W6"/>
    <mergeCell ref="F8:K8"/>
    <mergeCell ref="L8:V8"/>
    <mergeCell ref="A1:AI1"/>
    <mergeCell ref="A2:AI2"/>
    <mergeCell ref="C4:D4"/>
    <mergeCell ref="F4:K4"/>
    <mergeCell ref="L4:W4"/>
    <mergeCell ref="X4:AC4"/>
    <mergeCell ref="AD4:AH4"/>
  </mergeCells>
  <pageMargins left="0.75" right="0.75" top="1" bottom="1" header="0.5" footer="0.5"/>
  <pageSetup paperSize="9" scale="88" orientation="landscape"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88FBB-F333-4C51-9062-842C0E3F7786}">
  <sheetPr>
    <pageSetUpPr fitToPage="1"/>
  </sheetPr>
  <dimension ref="A1:AO33"/>
  <sheetViews>
    <sheetView view="pageBreakPreview" topLeftCell="A7" zoomScaleNormal="115" zoomScaleSheetLayoutView="100" workbookViewId="0">
      <selection activeCell="C32" sqref="C32:M32"/>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47</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2" spans="1:41" s="31" customFormat="1" ht="13" x14ac:dyDescent="0.3">
      <c r="A2" s="88" t="s">
        <v>55</v>
      </c>
      <c r="B2" s="89"/>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K2" s="32"/>
    </row>
    <row r="4" spans="1:41" ht="13" x14ac:dyDescent="0.3">
      <c r="B4" s="18" t="s">
        <v>22</v>
      </c>
      <c r="C4" s="76" t="str">
        <f>'Welcome - Intro'!C3</f>
        <v>EPR/AB3790ZB</v>
      </c>
      <c r="D4" s="76"/>
      <c r="E4" s="18"/>
      <c r="F4" s="52" t="s">
        <v>96</v>
      </c>
      <c r="G4" s="52"/>
      <c r="H4" s="52"/>
      <c r="I4" s="52"/>
      <c r="J4" s="52"/>
      <c r="K4" s="52"/>
      <c r="L4" s="76" t="str">
        <f>'Welcome - Intro'!L3</f>
        <v>Biomass UK No.2 Limited</v>
      </c>
      <c r="M4" s="76"/>
      <c r="N4" s="76"/>
      <c r="O4" s="76"/>
      <c r="P4" s="76"/>
      <c r="Q4" s="76"/>
      <c r="R4" s="76"/>
      <c r="S4" s="76"/>
      <c r="T4" s="76"/>
      <c r="U4" s="76"/>
      <c r="V4" s="76"/>
      <c r="W4" s="76"/>
      <c r="X4" s="52" t="s">
        <v>19</v>
      </c>
      <c r="Y4" s="52"/>
      <c r="Z4" s="52"/>
      <c r="AA4" s="52"/>
      <c r="AB4" s="52"/>
      <c r="AC4" s="52"/>
      <c r="AD4" s="76" t="s">
        <v>110</v>
      </c>
      <c r="AE4" s="76"/>
      <c r="AF4" s="76"/>
      <c r="AG4" s="76"/>
      <c r="AH4" s="76"/>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95</v>
      </c>
      <c r="C6" s="76" t="str">
        <f>'Welcome - Intro'!C5</f>
        <v>Barry Energy Production Facility</v>
      </c>
      <c r="D6" s="76"/>
      <c r="E6" s="18"/>
      <c r="F6" s="52" t="s">
        <v>24</v>
      </c>
      <c r="G6" s="52"/>
      <c r="H6" s="52"/>
      <c r="I6" s="52"/>
      <c r="J6" s="52"/>
      <c r="K6" s="52"/>
      <c r="L6" s="68" t="s">
        <v>113</v>
      </c>
      <c r="M6" s="69"/>
      <c r="N6" s="69"/>
      <c r="O6" s="69"/>
      <c r="P6" s="52"/>
      <c r="Q6" s="52"/>
      <c r="R6" s="52"/>
      <c r="S6" s="52"/>
      <c r="T6" s="52"/>
      <c r="U6" s="52"/>
      <c r="V6" s="52"/>
      <c r="W6" s="52"/>
      <c r="Y6" s="18"/>
      <c r="Z6" s="18"/>
      <c r="AA6" s="18"/>
      <c r="AB6" s="18"/>
      <c r="AC6" s="18"/>
      <c r="AD6" s="18"/>
      <c r="AE6" s="18"/>
      <c r="AF6" s="18"/>
      <c r="AG6" s="18"/>
      <c r="AH6" s="18"/>
      <c r="AI6" s="18"/>
    </row>
    <row r="7" spans="1:41" ht="12.5" x14ac:dyDescent="0.25">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row>
    <row r="8" spans="1:41" ht="13" x14ac:dyDescent="0.3">
      <c r="B8" s="18" t="s">
        <v>30</v>
      </c>
      <c r="C8" s="18"/>
      <c r="D8" s="29">
        <v>45078</v>
      </c>
      <c r="E8" s="18"/>
      <c r="F8" s="52" t="s">
        <v>25</v>
      </c>
      <c r="G8" s="52"/>
      <c r="H8" s="52"/>
      <c r="I8" s="52"/>
      <c r="J8" s="52"/>
      <c r="K8" s="52"/>
      <c r="L8" s="72" t="s">
        <v>112</v>
      </c>
      <c r="M8" s="72"/>
      <c r="N8" s="72"/>
      <c r="O8" s="72"/>
      <c r="P8" s="54"/>
      <c r="Q8" s="54"/>
      <c r="R8" s="54"/>
      <c r="S8" s="54"/>
      <c r="T8" s="54"/>
      <c r="U8" s="54"/>
      <c r="V8" s="54"/>
      <c r="W8" s="18"/>
      <c r="X8" s="52"/>
      <c r="Y8" s="54"/>
      <c r="Z8" s="54"/>
      <c r="AA8" s="54"/>
      <c r="AB8" s="54"/>
      <c r="AC8" s="54"/>
      <c r="AD8" s="76"/>
      <c r="AE8" s="76"/>
      <c r="AF8" s="76"/>
      <c r="AG8" s="76"/>
      <c r="AH8" s="76"/>
      <c r="AI8" s="18"/>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x14ac:dyDescent="0.2">
      <c r="A22" s="6"/>
      <c r="AI22" s="17"/>
    </row>
    <row r="23" spans="1:37" s="3" customFormat="1" ht="11.5" x14ac:dyDescent="0.25">
      <c r="A23" s="8"/>
      <c r="B23" s="75" t="s">
        <v>0</v>
      </c>
      <c r="C23" s="75"/>
      <c r="D23" s="9" t="s">
        <v>1</v>
      </c>
      <c r="E23" s="10">
        <v>1</v>
      </c>
      <c r="F23" s="10">
        <v>2</v>
      </c>
      <c r="G23" s="10">
        <v>3</v>
      </c>
      <c r="H23" s="10">
        <v>4</v>
      </c>
      <c r="I23" s="10">
        <v>5</v>
      </c>
      <c r="J23" s="10">
        <v>6</v>
      </c>
      <c r="K23" s="10">
        <v>7</v>
      </c>
      <c r="L23" s="10">
        <v>8</v>
      </c>
      <c r="M23" s="10">
        <v>9</v>
      </c>
      <c r="N23" s="10">
        <v>10</v>
      </c>
      <c r="O23" s="10">
        <v>11</v>
      </c>
      <c r="P23" s="10">
        <v>12</v>
      </c>
      <c r="Q23" s="10">
        <v>13</v>
      </c>
      <c r="R23" s="10">
        <v>14</v>
      </c>
      <c r="S23" s="10">
        <v>15</v>
      </c>
      <c r="T23" s="10">
        <v>16</v>
      </c>
      <c r="U23" s="10">
        <v>17</v>
      </c>
      <c r="V23" s="10">
        <v>18</v>
      </c>
      <c r="W23" s="10">
        <v>19</v>
      </c>
      <c r="X23" s="10">
        <v>20</v>
      </c>
      <c r="Y23" s="10">
        <v>21</v>
      </c>
      <c r="Z23" s="10">
        <v>22</v>
      </c>
      <c r="AA23" s="10">
        <v>23</v>
      </c>
      <c r="AB23" s="10">
        <v>24</v>
      </c>
      <c r="AC23" s="10">
        <v>25</v>
      </c>
      <c r="AD23" s="10">
        <v>26</v>
      </c>
      <c r="AE23" s="10">
        <v>27</v>
      </c>
      <c r="AF23" s="10">
        <v>28</v>
      </c>
      <c r="AG23" s="10">
        <v>29</v>
      </c>
      <c r="AH23" s="10">
        <v>30</v>
      </c>
      <c r="AI23" s="10">
        <v>31</v>
      </c>
      <c r="AJ23" s="65"/>
      <c r="AK23" s="65"/>
    </row>
    <row r="24" spans="1:37" s="3" customFormat="1" ht="12" customHeight="1" x14ac:dyDescent="0.25">
      <c r="A24" s="77" t="s">
        <v>62</v>
      </c>
      <c r="B24" s="9" t="s">
        <v>3</v>
      </c>
      <c r="C24" s="14">
        <f>MAX(E24:AI24)</f>
        <v>0</v>
      </c>
      <c r="D24" s="9" t="s">
        <v>17</v>
      </c>
      <c r="E24" s="34">
        <v>0</v>
      </c>
      <c r="F24" s="34">
        <v>0</v>
      </c>
      <c r="G24" s="34">
        <v>0</v>
      </c>
      <c r="H24" s="34">
        <v>0</v>
      </c>
      <c r="I24" s="34">
        <v>0</v>
      </c>
      <c r="J24" s="34">
        <v>0</v>
      </c>
      <c r="K24" s="34">
        <v>0</v>
      </c>
      <c r="L24" s="34">
        <v>0</v>
      </c>
      <c r="M24" s="34">
        <v>0</v>
      </c>
      <c r="N24" s="34">
        <v>0</v>
      </c>
      <c r="O24" s="34">
        <v>0</v>
      </c>
      <c r="P24" s="34">
        <v>0</v>
      </c>
      <c r="Q24" s="34">
        <v>0</v>
      </c>
      <c r="R24" s="34">
        <v>0</v>
      </c>
      <c r="S24" s="34">
        <v>0</v>
      </c>
      <c r="T24" s="34">
        <v>0</v>
      </c>
      <c r="U24" s="34">
        <v>0</v>
      </c>
      <c r="V24" s="34">
        <v>0</v>
      </c>
      <c r="W24" s="34">
        <v>0</v>
      </c>
      <c r="X24" s="34">
        <v>0</v>
      </c>
      <c r="Y24" s="34">
        <v>0</v>
      </c>
      <c r="Z24" s="34">
        <v>0</v>
      </c>
      <c r="AA24" s="34">
        <v>0</v>
      </c>
      <c r="AB24" s="34">
        <v>0</v>
      </c>
      <c r="AC24" s="34">
        <v>0</v>
      </c>
      <c r="AD24" s="34">
        <v>0</v>
      </c>
      <c r="AE24" s="34">
        <v>0</v>
      </c>
      <c r="AF24" s="34">
        <v>0</v>
      </c>
      <c r="AG24" s="34">
        <v>0</v>
      </c>
      <c r="AH24" s="34">
        <v>0</v>
      </c>
      <c r="AI24" s="34">
        <v>0</v>
      </c>
      <c r="AJ24" s="15"/>
      <c r="AK24" s="7"/>
    </row>
    <row r="25" spans="1:37" s="3" customFormat="1" ht="12" customHeight="1" x14ac:dyDescent="0.25">
      <c r="A25" s="77"/>
      <c r="B25" s="9" t="s">
        <v>5</v>
      </c>
      <c r="C25" s="14">
        <f>AVERAGE(E25:AI25)</f>
        <v>0</v>
      </c>
      <c r="D25" s="9" t="s">
        <v>15</v>
      </c>
      <c r="E25" s="34">
        <v>0</v>
      </c>
      <c r="F25" s="34">
        <v>0</v>
      </c>
      <c r="G25" s="34">
        <v>0</v>
      </c>
      <c r="H25" s="34">
        <v>0</v>
      </c>
      <c r="I25" s="34">
        <v>0</v>
      </c>
      <c r="J25" s="34">
        <v>0</v>
      </c>
      <c r="K25" s="34">
        <v>0</v>
      </c>
      <c r="L25" s="34">
        <v>0</v>
      </c>
      <c r="M25" s="34">
        <v>0</v>
      </c>
      <c r="N25" s="34">
        <v>0</v>
      </c>
      <c r="O25" s="34">
        <v>0</v>
      </c>
      <c r="P25" s="34">
        <v>0</v>
      </c>
      <c r="Q25" s="34">
        <v>0</v>
      </c>
      <c r="R25" s="34">
        <v>0</v>
      </c>
      <c r="S25" s="34">
        <v>0</v>
      </c>
      <c r="T25" s="34">
        <v>0</v>
      </c>
      <c r="U25" s="34">
        <v>0</v>
      </c>
      <c r="V25" s="34">
        <v>0</v>
      </c>
      <c r="W25" s="34">
        <v>0</v>
      </c>
      <c r="X25" s="34">
        <v>0</v>
      </c>
      <c r="Y25" s="34">
        <v>0</v>
      </c>
      <c r="Z25" s="34">
        <v>0</v>
      </c>
      <c r="AA25" s="34">
        <v>0</v>
      </c>
      <c r="AB25" s="34">
        <v>0</v>
      </c>
      <c r="AC25" s="34">
        <v>0</v>
      </c>
      <c r="AD25" s="34">
        <v>0</v>
      </c>
      <c r="AE25" s="34">
        <v>0</v>
      </c>
      <c r="AF25" s="34">
        <v>0</v>
      </c>
      <c r="AG25" s="34">
        <v>0</v>
      </c>
      <c r="AH25" s="34">
        <v>0</v>
      </c>
      <c r="AI25" s="34">
        <v>0</v>
      </c>
      <c r="AJ25" s="15"/>
      <c r="AK25" s="7"/>
    </row>
    <row r="26" spans="1:37" s="3" customFormat="1" ht="12" customHeight="1" x14ac:dyDescent="0.25">
      <c r="A26" s="77"/>
      <c r="B26" s="9" t="s">
        <v>4</v>
      </c>
      <c r="C26" s="14">
        <f>MIN(E26:AI26)</f>
        <v>0</v>
      </c>
      <c r="D26" s="9" t="s">
        <v>16</v>
      </c>
      <c r="E26" s="34">
        <v>0</v>
      </c>
      <c r="F26" s="34">
        <v>0</v>
      </c>
      <c r="G26" s="34">
        <v>0</v>
      </c>
      <c r="H26" s="34">
        <v>0</v>
      </c>
      <c r="I26" s="34">
        <v>0</v>
      </c>
      <c r="J26" s="34">
        <v>0</v>
      </c>
      <c r="K26" s="34">
        <v>0</v>
      </c>
      <c r="L26" s="34">
        <v>0</v>
      </c>
      <c r="M26" s="34">
        <v>0</v>
      </c>
      <c r="N26" s="34">
        <v>0</v>
      </c>
      <c r="O26" s="34">
        <v>0</v>
      </c>
      <c r="P26" s="34">
        <v>0</v>
      </c>
      <c r="Q26" s="34">
        <v>0</v>
      </c>
      <c r="R26" s="34">
        <v>0</v>
      </c>
      <c r="S26" s="34">
        <v>0</v>
      </c>
      <c r="T26" s="34">
        <v>0</v>
      </c>
      <c r="U26" s="34">
        <v>0</v>
      </c>
      <c r="V26" s="34">
        <v>0</v>
      </c>
      <c r="W26" s="34">
        <v>0</v>
      </c>
      <c r="X26" s="34">
        <v>0</v>
      </c>
      <c r="Y26" s="34">
        <v>0</v>
      </c>
      <c r="Z26" s="34">
        <v>0</v>
      </c>
      <c r="AA26" s="34">
        <v>0</v>
      </c>
      <c r="AB26" s="34">
        <v>0</v>
      </c>
      <c r="AC26" s="34">
        <v>0</v>
      </c>
      <c r="AD26" s="34">
        <v>0</v>
      </c>
      <c r="AE26" s="34">
        <v>0</v>
      </c>
      <c r="AF26" s="34">
        <v>0</v>
      </c>
      <c r="AG26" s="34">
        <v>0</v>
      </c>
      <c r="AH26" s="34">
        <v>0</v>
      </c>
      <c r="AI26" s="34">
        <v>0</v>
      </c>
      <c r="AJ26" s="15"/>
      <c r="AK26" s="7"/>
    </row>
    <row r="27" spans="1:37" s="3" customFormat="1" ht="12" customHeight="1" x14ac:dyDescent="0.25">
      <c r="A27" s="77"/>
      <c r="B27" s="9" t="s">
        <v>7</v>
      </c>
      <c r="C27" s="14">
        <f>SUM(E27:AI27)</f>
        <v>0</v>
      </c>
      <c r="D27" s="9" t="s">
        <v>6</v>
      </c>
      <c r="E27" s="34">
        <v>0</v>
      </c>
      <c r="F27" s="34">
        <v>0</v>
      </c>
      <c r="G27" s="34">
        <v>0</v>
      </c>
      <c r="H27" s="34">
        <v>0</v>
      </c>
      <c r="I27" s="34">
        <v>0</v>
      </c>
      <c r="J27" s="34">
        <v>0</v>
      </c>
      <c r="K27" s="34">
        <v>0</v>
      </c>
      <c r="L27" s="34">
        <v>0</v>
      </c>
      <c r="M27" s="34">
        <v>0</v>
      </c>
      <c r="N27" s="34">
        <v>0</v>
      </c>
      <c r="O27" s="34">
        <v>0</v>
      </c>
      <c r="P27" s="34">
        <v>0</v>
      </c>
      <c r="Q27" s="34">
        <v>0</v>
      </c>
      <c r="R27" s="34">
        <v>0</v>
      </c>
      <c r="S27" s="34">
        <v>0</v>
      </c>
      <c r="T27" s="34">
        <v>0</v>
      </c>
      <c r="U27" s="34">
        <v>0</v>
      </c>
      <c r="V27" s="34">
        <v>0</v>
      </c>
      <c r="W27" s="34">
        <v>0</v>
      </c>
      <c r="X27" s="34">
        <v>0</v>
      </c>
      <c r="Y27" s="34">
        <v>0</v>
      </c>
      <c r="Z27" s="34">
        <v>0</v>
      </c>
      <c r="AA27" s="34">
        <v>0</v>
      </c>
      <c r="AB27" s="34">
        <v>0</v>
      </c>
      <c r="AC27" s="34">
        <v>0</v>
      </c>
      <c r="AD27" s="34">
        <v>0</v>
      </c>
      <c r="AE27" s="34">
        <v>0</v>
      </c>
      <c r="AF27" s="34">
        <v>0</v>
      </c>
      <c r="AG27" s="34">
        <v>0</v>
      </c>
      <c r="AH27" s="34">
        <v>0</v>
      </c>
      <c r="AI27" s="34">
        <v>0</v>
      </c>
      <c r="AJ27" s="15"/>
      <c r="AK27" s="7"/>
    </row>
    <row r="28" spans="1:37" s="3" customFormat="1" ht="12" customHeight="1" x14ac:dyDescent="0.25">
      <c r="A28" s="77" t="s">
        <v>11</v>
      </c>
      <c r="B28" s="9" t="s">
        <v>3</v>
      </c>
      <c r="C28" s="14">
        <f>MAX(E28:AI28)</f>
        <v>0</v>
      </c>
      <c r="D28" s="9" t="s">
        <v>14</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c r="AG28" s="34">
        <v>0</v>
      </c>
      <c r="AH28" s="34">
        <v>0</v>
      </c>
      <c r="AI28" s="34">
        <v>0</v>
      </c>
      <c r="AJ28" s="15"/>
      <c r="AK28" s="7"/>
    </row>
    <row r="29" spans="1:37" s="3" customFormat="1" ht="12" customHeight="1" x14ac:dyDescent="0.25">
      <c r="A29" s="77"/>
      <c r="B29" s="9" t="s">
        <v>2</v>
      </c>
      <c r="C29" s="14">
        <f>COUNTIF(E29:AI29,"=N")</f>
        <v>0</v>
      </c>
      <c r="D29" s="9" t="s">
        <v>10</v>
      </c>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15"/>
      <c r="AK29" s="7"/>
    </row>
    <row r="30" spans="1:37" s="3" customFormat="1" x14ac:dyDescent="0.25"/>
    <row r="31" spans="1:37" s="3" customFormat="1" x14ac:dyDescent="0.25">
      <c r="B31" s="3" t="s">
        <v>117</v>
      </c>
    </row>
    <row r="32" spans="1:37" ht="12.5" x14ac:dyDescent="0.25">
      <c r="B32" s="18" t="s">
        <v>20</v>
      </c>
      <c r="C32" s="80" t="s">
        <v>121</v>
      </c>
      <c r="D32" s="80"/>
      <c r="E32" s="80"/>
      <c r="F32" s="80"/>
      <c r="G32" s="80"/>
      <c r="H32" s="80"/>
      <c r="I32" s="80"/>
      <c r="J32" s="80"/>
      <c r="K32" s="80"/>
      <c r="L32" s="80"/>
      <c r="M32" s="80"/>
      <c r="N32" s="18"/>
      <c r="O32" s="52" t="s">
        <v>21</v>
      </c>
      <c r="P32" s="52"/>
      <c r="Q32" s="81">
        <v>45108</v>
      </c>
      <c r="R32" s="82"/>
      <c r="S32" s="82"/>
    </row>
    <row r="33" spans="2:35" ht="12.5" x14ac:dyDescent="0.25">
      <c r="B33" s="52" t="s">
        <v>106</v>
      </c>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row>
  </sheetData>
  <mergeCells count="22">
    <mergeCell ref="B33:AI33"/>
    <mergeCell ref="AD8:AH8"/>
    <mergeCell ref="B23:C23"/>
    <mergeCell ref="AJ23:AK23"/>
    <mergeCell ref="A24:A27"/>
    <mergeCell ref="A28:A29"/>
    <mergeCell ref="C32:M32"/>
    <mergeCell ref="O32:P32"/>
    <mergeCell ref="Q32:S32"/>
    <mergeCell ref="X8:AC8"/>
    <mergeCell ref="C6:D6"/>
    <mergeCell ref="F6:K6"/>
    <mergeCell ref="L6:W6"/>
    <mergeCell ref="F8:K8"/>
    <mergeCell ref="L8:V8"/>
    <mergeCell ref="A1:AI1"/>
    <mergeCell ref="A2:AI2"/>
    <mergeCell ref="C4:D4"/>
    <mergeCell ref="F4:K4"/>
    <mergeCell ref="L4:W4"/>
    <mergeCell ref="X4:AC4"/>
    <mergeCell ref="AD4:AH4"/>
  </mergeCells>
  <pageMargins left="0.75" right="0.75" top="1" bottom="1" header="0.5" footer="0.5"/>
  <pageSetup paperSize="9" scale="88" orientation="landscape"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718947-3FB3-4985-8190-B2F2A1CDEBC7}">
  <sheetPr>
    <pageSetUpPr fitToPage="1"/>
  </sheetPr>
  <dimension ref="A1:AO33"/>
  <sheetViews>
    <sheetView view="pageBreakPreview" topLeftCell="A17" zoomScaleNormal="115" zoomScaleSheetLayoutView="100" workbookViewId="0">
      <selection activeCell="C32" sqref="C32:M32"/>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47</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2" spans="1:41" s="31" customFormat="1" ht="13" x14ac:dyDescent="0.3">
      <c r="A2" s="88" t="s">
        <v>48</v>
      </c>
      <c r="B2" s="89"/>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K2" s="32"/>
    </row>
    <row r="4" spans="1:41" ht="13" x14ac:dyDescent="0.3">
      <c r="B4" s="18" t="s">
        <v>22</v>
      </c>
      <c r="C4" s="76" t="str">
        <f>'Welcome - Intro'!C3</f>
        <v>EPR/AB3790ZB</v>
      </c>
      <c r="D4" s="76"/>
      <c r="E4" s="18"/>
      <c r="F4" s="52" t="s">
        <v>96</v>
      </c>
      <c r="G4" s="52"/>
      <c r="H4" s="52"/>
      <c r="I4" s="52"/>
      <c r="J4" s="52"/>
      <c r="K4" s="52"/>
      <c r="L4" s="76" t="str">
        <f>'Welcome - Intro'!L3</f>
        <v>Biomass UK No.2 Limited</v>
      </c>
      <c r="M4" s="76"/>
      <c r="N4" s="76"/>
      <c r="O4" s="76"/>
      <c r="P4" s="76"/>
      <c r="Q4" s="76"/>
      <c r="R4" s="76"/>
      <c r="S4" s="76"/>
      <c r="T4" s="76"/>
      <c r="U4" s="76"/>
      <c r="V4" s="76"/>
      <c r="W4" s="76"/>
      <c r="X4" s="52" t="s">
        <v>19</v>
      </c>
      <c r="Y4" s="52"/>
      <c r="Z4" s="52"/>
      <c r="AA4" s="52"/>
      <c r="AB4" s="52"/>
      <c r="AC4" s="52"/>
      <c r="AD4" s="76" t="s">
        <v>51</v>
      </c>
      <c r="AE4" s="76"/>
      <c r="AF4" s="76"/>
      <c r="AG4" s="76"/>
      <c r="AH4" s="76"/>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95</v>
      </c>
      <c r="C6" s="76" t="str">
        <f>'Welcome - Intro'!C5</f>
        <v>Barry Energy Production Facility</v>
      </c>
      <c r="D6" s="76"/>
      <c r="E6" s="18"/>
      <c r="F6" s="52" t="s">
        <v>24</v>
      </c>
      <c r="G6" s="52"/>
      <c r="H6" s="52"/>
      <c r="I6" s="52"/>
      <c r="J6" s="52"/>
      <c r="K6" s="52"/>
      <c r="L6" s="68" t="s">
        <v>113</v>
      </c>
      <c r="M6" s="69"/>
      <c r="N6" s="69"/>
      <c r="O6" s="69"/>
      <c r="P6" s="54"/>
      <c r="Q6" s="54"/>
      <c r="R6" s="54"/>
      <c r="S6" s="54"/>
      <c r="T6" s="54"/>
      <c r="U6" s="54"/>
      <c r="V6" s="54"/>
      <c r="W6" s="54"/>
      <c r="Y6" s="18"/>
      <c r="Z6" s="18"/>
      <c r="AA6" s="18"/>
      <c r="AB6" s="18"/>
      <c r="AC6" s="18"/>
      <c r="AD6" s="18"/>
      <c r="AE6" s="18"/>
      <c r="AF6" s="18"/>
      <c r="AG6" s="18"/>
      <c r="AH6" s="18"/>
      <c r="AI6" s="18"/>
    </row>
    <row r="7" spans="1:41" ht="12.5" x14ac:dyDescent="0.25">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row>
    <row r="8" spans="1:41" ht="13" x14ac:dyDescent="0.3">
      <c r="B8" s="18" t="s">
        <v>30</v>
      </c>
      <c r="C8" s="18"/>
      <c r="D8" s="29">
        <v>45017</v>
      </c>
      <c r="E8" s="18"/>
      <c r="F8" s="52" t="s">
        <v>25</v>
      </c>
      <c r="G8" s="52"/>
      <c r="H8" s="52"/>
      <c r="I8" s="52"/>
      <c r="J8" s="52"/>
      <c r="K8" s="52"/>
      <c r="L8" s="72" t="s">
        <v>112</v>
      </c>
      <c r="M8" s="72"/>
      <c r="N8" s="72"/>
      <c r="O8" s="72"/>
      <c r="P8" s="54"/>
      <c r="Q8" s="54"/>
      <c r="R8" s="54"/>
      <c r="S8" s="54"/>
      <c r="T8" s="54"/>
      <c r="U8" s="54"/>
      <c r="V8" s="54"/>
      <c r="W8" s="18"/>
      <c r="X8" s="52" t="s">
        <v>49</v>
      </c>
      <c r="Y8" s="54"/>
      <c r="Z8" s="54"/>
      <c r="AA8" s="54"/>
      <c r="AB8" s="54"/>
      <c r="AC8" s="54"/>
      <c r="AD8" s="72" t="s">
        <v>114</v>
      </c>
      <c r="AE8" s="72"/>
      <c r="AF8" s="72"/>
      <c r="AG8" s="72"/>
      <c r="AH8" s="72"/>
      <c r="AI8" s="18"/>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x14ac:dyDescent="0.2">
      <c r="A22" s="6"/>
      <c r="AI22" s="17"/>
    </row>
    <row r="23" spans="1:37" s="3" customFormat="1" ht="11.5" x14ac:dyDescent="0.25">
      <c r="A23" s="8"/>
      <c r="B23" s="75" t="s">
        <v>0</v>
      </c>
      <c r="C23" s="75"/>
      <c r="D23" s="9" t="s">
        <v>1</v>
      </c>
      <c r="E23" s="10">
        <v>1</v>
      </c>
      <c r="F23" s="10">
        <v>2</v>
      </c>
      <c r="G23" s="10">
        <v>3</v>
      </c>
      <c r="H23" s="10">
        <v>4</v>
      </c>
      <c r="I23" s="10">
        <v>5</v>
      </c>
      <c r="J23" s="10">
        <v>6</v>
      </c>
      <c r="K23" s="10">
        <v>7</v>
      </c>
      <c r="L23" s="10">
        <v>8</v>
      </c>
      <c r="M23" s="10">
        <v>9</v>
      </c>
      <c r="N23" s="10">
        <v>10</v>
      </c>
      <c r="O23" s="10">
        <v>11</v>
      </c>
      <c r="P23" s="10">
        <v>12</v>
      </c>
      <c r="Q23" s="10">
        <v>13</v>
      </c>
      <c r="R23" s="10">
        <v>14</v>
      </c>
      <c r="S23" s="10">
        <v>15</v>
      </c>
      <c r="T23" s="10">
        <v>16</v>
      </c>
      <c r="U23" s="10">
        <v>17</v>
      </c>
      <c r="V23" s="10">
        <v>18</v>
      </c>
      <c r="W23" s="10">
        <v>19</v>
      </c>
      <c r="X23" s="10">
        <v>20</v>
      </c>
      <c r="Y23" s="10">
        <v>21</v>
      </c>
      <c r="Z23" s="10">
        <v>22</v>
      </c>
      <c r="AA23" s="10">
        <v>23</v>
      </c>
      <c r="AB23" s="10">
        <v>24</v>
      </c>
      <c r="AC23" s="10">
        <v>25</v>
      </c>
      <c r="AD23" s="10">
        <v>26</v>
      </c>
      <c r="AE23" s="10">
        <v>27</v>
      </c>
      <c r="AF23" s="10">
        <v>28</v>
      </c>
      <c r="AG23" s="10">
        <v>29</v>
      </c>
      <c r="AH23" s="10">
        <v>30</v>
      </c>
      <c r="AI23" s="10">
        <v>31</v>
      </c>
      <c r="AJ23" s="65"/>
      <c r="AK23" s="65"/>
    </row>
    <row r="24" spans="1:37" s="3" customFormat="1" ht="12" customHeight="1" x14ac:dyDescent="0.25">
      <c r="A24" s="77" t="s">
        <v>62</v>
      </c>
      <c r="B24" s="9" t="s">
        <v>3</v>
      </c>
      <c r="C24" s="14">
        <f>MAX(E24:AI24)</f>
        <v>0</v>
      </c>
      <c r="D24" s="9" t="s">
        <v>17</v>
      </c>
      <c r="E24" s="34">
        <v>0</v>
      </c>
      <c r="F24" s="34">
        <v>0</v>
      </c>
      <c r="G24" s="34">
        <v>0</v>
      </c>
      <c r="H24" s="34">
        <v>0</v>
      </c>
      <c r="I24" s="34">
        <v>0</v>
      </c>
      <c r="J24" s="34">
        <v>0</v>
      </c>
      <c r="K24" s="34">
        <v>0</v>
      </c>
      <c r="L24" s="34">
        <v>0</v>
      </c>
      <c r="M24" s="34">
        <v>0</v>
      </c>
      <c r="N24" s="34">
        <v>0</v>
      </c>
      <c r="O24" s="34">
        <v>0</v>
      </c>
      <c r="P24" s="34">
        <v>0</v>
      </c>
      <c r="Q24" s="34">
        <v>0</v>
      </c>
      <c r="R24" s="34">
        <v>0</v>
      </c>
      <c r="S24" s="34">
        <v>0</v>
      </c>
      <c r="T24" s="34">
        <v>0</v>
      </c>
      <c r="U24" s="34">
        <v>0</v>
      </c>
      <c r="V24" s="34">
        <v>0</v>
      </c>
      <c r="W24" s="34">
        <v>0</v>
      </c>
      <c r="X24" s="34">
        <v>0</v>
      </c>
      <c r="Y24" s="34">
        <v>0</v>
      </c>
      <c r="Z24" s="34">
        <v>0</v>
      </c>
      <c r="AA24" s="34">
        <v>0</v>
      </c>
      <c r="AB24" s="34">
        <v>0</v>
      </c>
      <c r="AC24" s="34">
        <v>0</v>
      </c>
      <c r="AD24" s="34">
        <v>0</v>
      </c>
      <c r="AE24" s="34">
        <v>0</v>
      </c>
      <c r="AF24" s="34">
        <v>0</v>
      </c>
      <c r="AG24" s="34">
        <v>0</v>
      </c>
      <c r="AH24" s="34">
        <v>0</v>
      </c>
      <c r="AI24" s="34">
        <v>0</v>
      </c>
      <c r="AJ24" s="15"/>
      <c r="AK24" s="7"/>
    </row>
    <row r="25" spans="1:37" s="3" customFormat="1" ht="12" customHeight="1" x14ac:dyDescent="0.25">
      <c r="A25" s="77"/>
      <c r="B25" s="9" t="s">
        <v>5</v>
      </c>
      <c r="C25" s="14">
        <f>AVERAGE(E25:AI25)</f>
        <v>0</v>
      </c>
      <c r="D25" s="9" t="s">
        <v>15</v>
      </c>
      <c r="E25" s="34">
        <v>0</v>
      </c>
      <c r="F25" s="34">
        <v>0</v>
      </c>
      <c r="G25" s="34">
        <v>0</v>
      </c>
      <c r="H25" s="34">
        <v>0</v>
      </c>
      <c r="I25" s="34">
        <v>0</v>
      </c>
      <c r="J25" s="34">
        <v>0</v>
      </c>
      <c r="K25" s="34">
        <v>0</v>
      </c>
      <c r="L25" s="34">
        <v>0</v>
      </c>
      <c r="M25" s="34">
        <v>0</v>
      </c>
      <c r="N25" s="34">
        <v>0</v>
      </c>
      <c r="O25" s="34">
        <v>0</v>
      </c>
      <c r="P25" s="34">
        <v>0</v>
      </c>
      <c r="Q25" s="34">
        <v>0</v>
      </c>
      <c r="R25" s="34">
        <v>0</v>
      </c>
      <c r="S25" s="34">
        <v>0</v>
      </c>
      <c r="T25" s="34">
        <v>0</v>
      </c>
      <c r="U25" s="34">
        <v>0</v>
      </c>
      <c r="V25" s="34">
        <v>0</v>
      </c>
      <c r="W25" s="34">
        <v>0</v>
      </c>
      <c r="X25" s="34">
        <v>0</v>
      </c>
      <c r="Y25" s="34">
        <v>0</v>
      </c>
      <c r="Z25" s="34">
        <v>0</v>
      </c>
      <c r="AA25" s="34">
        <v>0</v>
      </c>
      <c r="AB25" s="34">
        <v>0</v>
      </c>
      <c r="AC25" s="34">
        <v>0</v>
      </c>
      <c r="AD25" s="34">
        <v>0</v>
      </c>
      <c r="AE25" s="34">
        <v>0</v>
      </c>
      <c r="AF25" s="34">
        <v>0</v>
      </c>
      <c r="AG25" s="34">
        <v>0</v>
      </c>
      <c r="AH25" s="34">
        <v>0</v>
      </c>
      <c r="AI25" s="34">
        <v>0</v>
      </c>
      <c r="AJ25" s="15"/>
      <c r="AK25" s="7"/>
    </row>
    <row r="26" spans="1:37" s="3" customFormat="1" ht="12" customHeight="1" x14ac:dyDescent="0.25">
      <c r="A26" s="77"/>
      <c r="B26" s="9" t="s">
        <v>4</v>
      </c>
      <c r="C26" s="14">
        <f>MIN(E26:AI26)</f>
        <v>0</v>
      </c>
      <c r="D26" s="9" t="s">
        <v>16</v>
      </c>
      <c r="E26" s="34">
        <v>0</v>
      </c>
      <c r="F26" s="34">
        <v>0</v>
      </c>
      <c r="G26" s="34">
        <v>0</v>
      </c>
      <c r="H26" s="34">
        <v>0</v>
      </c>
      <c r="I26" s="34">
        <v>0</v>
      </c>
      <c r="J26" s="34">
        <v>0</v>
      </c>
      <c r="K26" s="34">
        <v>0</v>
      </c>
      <c r="L26" s="34">
        <v>0</v>
      </c>
      <c r="M26" s="34">
        <v>0</v>
      </c>
      <c r="N26" s="34">
        <v>0</v>
      </c>
      <c r="O26" s="34">
        <v>0</v>
      </c>
      <c r="P26" s="34">
        <v>0</v>
      </c>
      <c r="Q26" s="34">
        <v>0</v>
      </c>
      <c r="R26" s="34">
        <v>0</v>
      </c>
      <c r="S26" s="34">
        <v>0</v>
      </c>
      <c r="T26" s="34">
        <v>0</v>
      </c>
      <c r="U26" s="34">
        <v>0</v>
      </c>
      <c r="V26" s="34">
        <v>0</v>
      </c>
      <c r="W26" s="34">
        <v>0</v>
      </c>
      <c r="X26" s="34">
        <v>0</v>
      </c>
      <c r="Y26" s="34">
        <v>0</v>
      </c>
      <c r="Z26" s="34">
        <v>0</v>
      </c>
      <c r="AA26" s="34">
        <v>0</v>
      </c>
      <c r="AB26" s="34">
        <v>0</v>
      </c>
      <c r="AC26" s="34">
        <v>0</v>
      </c>
      <c r="AD26" s="34">
        <v>0</v>
      </c>
      <c r="AE26" s="34">
        <v>0</v>
      </c>
      <c r="AF26" s="34">
        <v>0</v>
      </c>
      <c r="AG26" s="34">
        <v>0</v>
      </c>
      <c r="AH26" s="34">
        <v>0</v>
      </c>
      <c r="AI26" s="34">
        <v>0</v>
      </c>
      <c r="AJ26" s="15"/>
      <c r="AK26" s="7"/>
    </row>
    <row r="27" spans="1:37" s="3" customFormat="1" ht="12" customHeight="1" x14ac:dyDescent="0.25">
      <c r="A27" s="77"/>
      <c r="B27" s="9" t="s">
        <v>7</v>
      </c>
      <c r="C27" s="14">
        <f>SUM(E27:AI27)</f>
        <v>0</v>
      </c>
      <c r="D27" s="9" t="s">
        <v>6</v>
      </c>
      <c r="E27" s="34">
        <v>0</v>
      </c>
      <c r="F27" s="34">
        <v>0</v>
      </c>
      <c r="G27" s="34">
        <v>0</v>
      </c>
      <c r="H27" s="34">
        <v>0</v>
      </c>
      <c r="I27" s="34">
        <v>0</v>
      </c>
      <c r="J27" s="34">
        <v>0</v>
      </c>
      <c r="K27" s="34">
        <v>0</v>
      </c>
      <c r="L27" s="34">
        <v>0</v>
      </c>
      <c r="M27" s="34">
        <v>0</v>
      </c>
      <c r="N27" s="34">
        <v>0</v>
      </c>
      <c r="O27" s="34">
        <v>0</v>
      </c>
      <c r="P27" s="34">
        <v>0</v>
      </c>
      <c r="Q27" s="34">
        <v>0</v>
      </c>
      <c r="R27" s="34">
        <v>0</v>
      </c>
      <c r="S27" s="34">
        <v>0</v>
      </c>
      <c r="T27" s="34">
        <v>0</v>
      </c>
      <c r="U27" s="34">
        <v>0</v>
      </c>
      <c r="V27" s="34">
        <v>0</v>
      </c>
      <c r="W27" s="34">
        <v>0</v>
      </c>
      <c r="X27" s="34">
        <v>0</v>
      </c>
      <c r="Y27" s="34">
        <v>0</v>
      </c>
      <c r="Z27" s="34">
        <v>0</v>
      </c>
      <c r="AA27" s="34">
        <v>0</v>
      </c>
      <c r="AB27" s="34">
        <v>0</v>
      </c>
      <c r="AC27" s="34">
        <v>0</v>
      </c>
      <c r="AD27" s="34">
        <v>0</v>
      </c>
      <c r="AE27" s="34">
        <v>0</v>
      </c>
      <c r="AF27" s="34">
        <v>0</v>
      </c>
      <c r="AG27" s="34">
        <v>0</v>
      </c>
      <c r="AH27" s="34">
        <v>0</v>
      </c>
      <c r="AI27" s="34">
        <v>0</v>
      </c>
      <c r="AJ27" s="15"/>
      <c r="AK27" s="7"/>
    </row>
    <row r="28" spans="1:37" s="3" customFormat="1" ht="12" customHeight="1" x14ac:dyDescent="0.25">
      <c r="A28" s="77" t="s">
        <v>11</v>
      </c>
      <c r="B28" s="9" t="s">
        <v>3</v>
      </c>
      <c r="C28" s="14">
        <f>MAX(E28:AI28)</f>
        <v>0</v>
      </c>
      <c r="D28" s="9" t="s">
        <v>14</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c r="AG28" s="34">
        <v>0</v>
      </c>
      <c r="AH28" s="34">
        <v>0</v>
      </c>
      <c r="AI28" s="34">
        <v>0</v>
      </c>
      <c r="AJ28" s="15"/>
      <c r="AK28" s="7"/>
    </row>
    <row r="29" spans="1:37" s="3" customFormat="1" ht="12" customHeight="1" x14ac:dyDescent="0.25">
      <c r="A29" s="77"/>
      <c r="B29" s="9" t="s">
        <v>2</v>
      </c>
      <c r="C29" s="14">
        <f>COUNTIF(E29:AI29,"=N")</f>
        <v>0</v>
      </c>
      <c r="D29" s="9" t="s">
        <v>10</v>
      </c>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15"/>
      <c r="AK29" s="7"/>
    </row>
    <row r="30" spans="1:37" s="3" customFormat="1" x14ac:dyDescent="0.25"/>
    <row r="31" spans="1:37" s="3" customFormat="1" x14ac:dyDescent="0.25">
      <c r="B31" s="3" t="s">
        <v>115</v>
      </c>
    </row>
    <row r="32" spans="1:37" ht="12.5" x14ac:dyDescent="0.25">
      <c r="B32" s="18" t="s">
        <v>20</v>
      </c>
      <c r="C32" s="80" t="s">
        <v>121</v>
      </c>
      <c r="D32" s="80"/>
      <c r="E32" s="80"/>
      <c r="F32" s="80"/>
      <c r="G32" s="80"/>
      <c r="H32" s="80"/>
      <c r="I32" s="80"/>
      <c r="J32" s="80"/>
      <c r="K32" s="80"/>
      <c r="L32" s="80"/>
      <c r="M32" s="80"/>
      <c r="N32" s="18"/>
      <c r="O32" s="52" t="s">
        <v>21</v>
      </c>
      <c r="P32" s="52"/>
      <c r="Q32" s="81">
        <v>45108</v>
      </c>
      <c r="R32" s="82"/>
      <c r="S32" s="82"/>
    </row>
    <row r="33" spans="2:35" ht="12.5" x14ac:dyDescent="0.25">
      <c r="B33" s="52" t="s">
        <v>106</v>
      </c>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row>
  </sheetData>
  <mergeCells count="22">
    <mergeCell ref="B33:AI33"/>
    <mergeCell ref="X8:AC8"/>
    <mergeCell ref="AD8:AH8"/>
    <mergeCell ref="L6:W6"/>
    <mergeCell ref="B23:C23"/>
    <mergeCell ref="C6:D6"/>
    <mergeCell ref="F6:K6"/>
    <mergeCell ref="F8:K8"/>
    <mergeCell ref="L8:V8"/>
    <mergeCell ref="C32:M32"/>
    <mergeCell ref="AJ23:AK23"/>
    <mergeCell ref="A24:A27"/>
    <mergeCell ref="A28:A29"/>
    <mergeCell ref="O32:P32"/>
    <mergeCell ref="Q32:S32"/>
    <mergeCell ref="A1:AI1"/>
    <mergeCell ref="A2:AI2"/>
    <mergeCell ref="C4:D4"/>
    <mergeCell ref="F4:K4"/>
    <mergeCell ref="L4:W4"/>
    <mergeCell ref="X4:AC4"/>
    <mergeCell ref="AD4:AH4"/>
  </mergeCells>
  <pageMargins left="0.75" right="0.75" top="1" bottom="1" header="0.5" footer="0.5"/>
  <pageSetup paperSize="9" scale="88" orientation="landscape" r:id="rId1"/>
  <headerFooter alignWithMargins="0"/>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E3579-E2A4-4A77-B332-7EB1F69048E4}">
  <sheetPr>
    <pageSetUpPr fitToPage="1"/>
  </sheetPr>
  <dimension ref="A1:AO33"/>
  <sheetViews>
    <sheetView view="pageBreakPreview" topLeftCell="A7" zoomScaleNormal="115" zoomScaleSheetLayoutView="100" workbookViewId="0">
      <selection activeCell="C32" sqref="C32:M32"/>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47</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2" spans="1:41" s="31" customFormat="1" ht="13" x14ac:dyDescent="0.3">
      <c r="A2" s="88" t="s">
        <v>48</v>
      </c>
      <c r="B2" s="89"/>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K2" s="32"/>
    </row>
    <row r="4" spans="1:41" ht="13" x14ac:dyDescent="0.3">
      <c r="B4" s="18" t="s">
        <v>22</v>
      </c>
      <c r="C4" s="76" t="str">
        <f>'Welcome - Intro'!C3</f>
        <v>EPR/AB3790ZB</v>
      </c>
      <c r="D4" s="76"/>
      <c r="E4" s="18"/>
      <c r="F4" s="52" t="s">
        <v>96</v>
      </c>
      <c r="G4" s="52"/>
      <c r="H4" s="52"/>
      <c r="I4" s="52"/>
      <c r="J4" s="52"/>
      <c r="K4" s="52"/>
      <c r="L4" s="76" t="str">
        <f>'Welcome - Intro'!L3</f>
        <v>Biomass UK No.2 Limited</v>
      </c>
      <c r="M4" s="76"/>
      <c r="N4" s="76"/>
      <c r="O4" s="76"/>
      <c r="P4" s="76"/>
      <c r="Q4" s="76"/>
      <c r="R4" s="76"/>
      <c r="S4" s="76"/>
      <c r="T4" s="76"/>
      <c r="U4" s="76"/>
      <c r="V4" s="76"/>
      <c r="W4" s="76"/>
      <c r="X4" s="52" t="s">
        <v>19</v>
      </c>
      <c r="Y4" s="52"/>
      <c r="Z4" s="52"/>
      <c r="AA4" s="52"/>
      <c r="AB4" s="52"/>
      <c r="AC4" s="52"/>
      <c r="AD4" s="76" t="s">
        <v>51</v>
      </c>
      <c r="AE4" s="76"/>
      <c r="AF4" s="76"/>
      <c r="AG4" s="76"/>
      <c r="AH4" s="76"/>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95</v>
      </c>
      <c r="C6" s="76" t="str">
        <f>'Welcome - Intro'!C5</f>
        <v>Barry Energy Production Facility</v>
      </c>
      <c r="D6" s="76"/>
      <c r="E6" s="18"/>
      <c r="F6" s="52" t="s">
        <v>24</v>
      </c>
      <c r="G6" s="52"/>
      <c r="H6" s="52"/>
      <c r="I6" s="52"/>
      <c r="J6" s="52"/>
      <c r="K6" s="52"/>
      <c r="L6" s="68" t="s">
        <v>113</v>
      </c>
      <c r="M6" s="69"/>
      <c r="N6" s="69"/>
      <c r="O6" s="69"/>
      <c r="P6" s="54"/>
      <c r="Q6" s="54"/>
      <c r="R6" s="54"/>
      <c r="S6" s="54"/>
      <c r="T6" s="54"/>
      <c r="U6" s="54"/>
      <c r="V6" s="54"/>
      <c r="W6" s="54"/>
      <c r="Y6" s="18"/>
      <c r="Z6" s="18"/>
      <c r="AA6" s="18"/>
      <c r="AB6" s="18"/>
      <c r="AC6" s="18"/>
      <c r="AD6" s="18"/>
      <c r="AE6" s="18"/>
      <c r="AF6" s="18"/>
      <c r="AG6" s="18"/>
      <c r="AH6" s="18"/>
      <c r="AI6" s="18"/>
    </row>
    <row r="7" spans="1:41" ht="12.5" x14ac:dyDescent="0.25">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row>
    <row r="8" spans="1:41" ht="13" x14ac:dyDescent="0.3">
      <c r="B8" s="18" t="s">
        <v>30</v>
      </c>
      <c r="C8" s="18"/>
      <c r="D8" s="29">
        <v>45047</v>
      </c>
      <c r="E8" s="18"/>
      <c r="F8" s="52" t="s">
        <v>25</v>
      </c>
      <c r="G8" s="52"/>
      <c r="H8" s="52"/>
      <c r="I8" s="52"/>
      <c r="J8" s="52"/>
      <c r="K8" s="52"/>
      <c r="L8" s="72" t="s">
        <v>112</v>
      </c>
      <c r="M8" s="72"/>
      <c r="N8" s="72"/>
      <c r="O8" s="72"/>
      <c r="P8" s="54"/>
      <c r="Q8" s="54"/>
      <c r="R8" s="54"/>
      <c r="S8" s="54"/>
      <c r="T8" s="54"/>
      <c r="U8" s="54"/>
      <c r="V8" s="54"/>
      <c r="W8" s="18"/>
      <c r="X8" s="52" t="s">
        <v>49</v>
      </c>
      <c r="Y8" s="54"/>
      <c r="Z8" s="54"/>
      <c r="AA8" s="54"/>
      <c r="AB8" s="54"/>
      <c r="AC8" s="54"/>
      <c r="AD8" s="72" t="s">
        <v>114</v>
      </c>
      <c r="AE8" s="72"/>
      <c r="AF8" s="72"/>
      <c r="AG8" s="72"/>
      <c r="AH8" s="72"/>
      <c r="AI8" s="18"/>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x14ac:dyDescent="0.2">
      <c r="A22" s="6"/>
      <c r="AI22" s="17"/>
    </row>
    <row r="23" spans="1:37" s="3" customFormat="1" ht="11.5" x14ac:dyDescent="0.25">
      <c r="A23" s="8"/>
      <c r="B23" s="75" t="s">
        <v>0</v>
      </c>
      <c r="C23" s="75"/>
      <c r="D23" s="9" t="s">
        <v>1</v>
      </c>
      <c r="E23" s="10">
        <v>1</v>
      </c>
      <c r="F23" s="10">
        <v>2</v>
      </c>
      <c r="G23" s="10">
        <v>3</v>
      </c>
      <c r="H23" s="10">
        <v>4</v>
      </c>
      <c r="I23" s="10">
        <v>5</v>
      </c>
      <c r="J23" s="10">
        <v>6</v>
      </c>
      <c r="K23" s="10">
        <v>7</v>
      </c>
      <c r="L23" s="10">
        <v>8</v>
      </c>
      <c r="M23" s="10">
        <v>9</v>
      </c>
      <c r="N23" s="10">
        <v>10</v>
      </c>
      <c r="O23" s="10">
        <v>11</v>
      </c>
      <c r="P23" s="10">
        <v>12</v>
      </c>
      <c r="Q23" s="10">
        <v>13</v>
      </c>
      <c r="R23" s="10">
        <v>14</v>
      </c>
      <c r="S23" s="10">
        <v>15</v>
      </c>
      <c r="T23" s="10">
        <v>16</v>
      </c>
      <c r="U23" s="10">
        <v>17</v>
      </c>
      <c r="V23" s="10">
        <v>18</v>
      </c>
      <c r="W23" s="10">
        <v>19</v>
      </c>
      <c r="X23" s="10">
        <v>20</v>
      </c>
      <c r="Y23" s="10">
        <v>21</v>
      </c>
      <c r="Z23" s="10">
        <v>22</v>
      </c>
      <c r="AA23" s="10">
        <v>23</v>
      </c>
      <c r="AB23" s="10">
        <v>24</v>
      </c>
      <c r="AC23" s="10">
        <v>25</v>
      </c>
      <c r="AD23" s="10">
        <v>26</v>
      </c>
      <c r="AE23" s="10">
        <v>27</v>
      </c>
      <c r="AF23" s="10">
        <v>28</v>
      </c>
      <c r="AG23" s="10">
        <v>29</v>
      </c>
      <c r="AH23" s="10">
        <v>30</v>
      </c>
      <c r="AI23" s="10">
        <v>31</v>
      </c>
      <c r="AJ23" s="65"/>
      <c r="AK23" s="65"/>
    </row>
    <row r="24" spans="1:37" s="3" customFormat="1" ht="12" customHeight="1" x14ac:dyDescent="0.25">
      <c r="A24" s="77" t="s">
        <v>62</v>
      </c>
      <c r="B24" s="9" t="s">
        <v>3</v>
      </c>
      <c r="C24" s="14">
        <f>MAX(E24:AI24)</f>
        <v>0</v>
      </c>
      <c r="D24" s="9" t="s">
        <v>17</v>
      </c>
      <c r="E24" s="34">
        <v>0</v>
      </c>
      <c r="F24" s="34">
        <v>0</v>
      </c>
      <c r="G24" s="34">
        <v>0</v>
      </c>
      <c r="H24" s="34">
        <v>0</v>
      </c>
      <c r="I24" s="34">
        <v>0</v>
      </c>
      <c r="J24" s="34">
        <v>0</v>
      </c>
      <c r="K24" s="34">
        <v>0</v>
      </c>
      <c r="L24" s="34">
        <v>0</v>
      </c>
      <c r="M24" s="34">
        <v>0</v>
      </c>
      <c r="N24" s="34">
        <v>0</v>
      </c>
      <c r="O24" s="34">
        <v>0</v>
      </c>
      <c r="P24" s="34">
        <v>0</v>
      </c>
      <c r="Q24" s="34">
        <v>0</v>
      </c>
      <c r="R24" s="34">
        <v>0</v>
      </c>
      <c r="S24" s="34">
        <v>0</v>
      </c>
      <c r="T24" s="34">
        <v>0</v>
      </c>
      <c r="U24" s="34">
        <v>0</v>
      </c>
      <c r="V24" s="34">
        <v>0</v>
      </c>
      <c r="W24" s="34">
        <v>0</v>
      </c>
      <c r="X24" s="34">
        <v>0</v>
      </c>
      <c r="Y24" s="34">
        <v>0</v>
      </c>
      <c r="Z24" s="34">
        <v>0</v>
      </c>
      <c r="AA24" s="34">
        <v>0</v>
      </c>
      <c r="AB24" s="34">
        <v>0</v>
      </c>
      <c r="AC24" s="34">
        <v>0</v>
      </c>
      <c r="AD24" s="34">
        <v>0</v>
      </c>
      <c r="AE24" s="34">
        <v>0</v>
      </c>
      <c r="AF24" s="34">
        <v>0</v>
      </c>
      <c r="AG24" s="34">
        <v>0</v>
      </c>
      <c r="AH24" s="34">
        <v>0</v>
      </c>
      <c r="AI24" s="34">
        <v>0</v>
      </c>
      <c r="AJ24" s="15"/>
      <c r="AK24" s="7"/>
    </row>
    <row r="25" spans="1:37" s="3" customFormat="1" ht="12" customHeight="1" x14ac:dyDescent="0.25">
      <c r="A25" s="77"/>
      <c r="B25" s="9" t="s">
        <v>5</v>
      </c>
      <c r="C25" s="14">
        <f>AVERAGE(E25:AI25)</f>
        <v>0</v>
      </c>
      <c r="D25" s="9" t="s">
        <v>15</v>
      </c>
      <c r="E25" s="34">
        <v>0</v>
      </c>
      <c r="F25" s="34">
        <v>0</v>
      </c>
      <c r="G25" s="34">
        <v>0</v>
      </c>
      <c r="H25" s="34">
        <v>0</v>
      </c>
      <c r="I25" s="34">
        <v>0</v>
      </c>
      <c r="J25" s="34">
        <v>0</v>
      </c>
      <c r="K25" s="34">
        <v>0</v>
      </c>
      <c r="L25" s="34">
        <v>0</v>
      </c>
      <c r="M25" s="34">
        <v>0</v>
      </c>
      <c r="N25" s="34">
        <v>0</v>
      </c>
      <c r="O25" s="34">
        <v>0</v>
      </c>
      <c r="P25" s="34">
        <v>0</v>
      </c>
      <c r="Q25" s="34">
        <v>0</v>
      </c>
      <c r="R25" s="34">
        <v>0</v>
      </c>
      <c r="S25" s="34">
        <v>0</v>
      </c>
      <c r="T25" s="34">
        <v>0</v>
      </c>
      <c r="U25" s="34">
        <v>0</v>
      </c>
      <c r="V25" s="34">
        <v>0</v>
      </c>
      <c r="W25" s="34">
        <v>0</v>
      </c>
      <c r="X25" s="34">
        <v>0</v>
      </c>
      <c r="Y25" s="34">
        <v>0</v>
      </c>
      <c r="Z25" s="34">
        <v>0</v>
      </c>
      <c r="AA25" s="34">
        <v>0</v>
      </c>
      <c r="AB25" s="34">
        <v>0</v>
      </c>
      <c r="AC25" s="34">
        <v>0</v>
      </c>
      <c r="AD25" s="34">
        <v>0</v>
      </c>
      <c r="AE25" s="34">
        <v>0</v>
      </c>
      <c r="AF25" s="34">
        <v>0</v>
      </c>
      <c r="AG25" s="34">
        <v>0</v>
      </c>
      <c r="AH25" s="34">
        <v>0</v>
      </c>
      <c r="AI25" s="34">
        <v>0</v>
      </c>
      <c r="AJ25" s="15"/>
      <c r="AK25" s="7"/>
    </row>
    <row r="26" spans="1:37" s="3" customFormat="1" ht="12" customHeight="1" x14ac:dyDescent="0.25">
      <c r="A26" s="77"/>
      <c r="B26" s="9" t="s">
        <v>4</v>
      </c>
      <c r="C26" s="14">
        <f>MIN(E26:AI26)</f>
        <v>0</v>
      </c>
      <c r="D26" s="9" t="s">
        <v>16</v>
      </c>
      <c r="E26" s="34">
        <v>0</v>
      </c>
      <c r="F26" s="34">
        <v>0</v>
      </c>
      <c r="G26" s="34">
        <v>0</v>
      </c>
      <c r="H26" s="34">
        <v>0</v>
      </c>
      <c r="I26" s="34">
        <v>0</v>
      </c>
      <c r="J26" s="34">
        <v>0</v>
      </c>
      <c r="K26" s="34">
        <v>0</v>
      </c>
      <c r="L26" s="34">
        <v>0</v>
      </c>
      <c r="M26" s="34">
        <v>0</v>
      </c>
      <c r="N26" s="34">
        <v>0</v>
      </c>
      <c r="O26" s="34">
        <v>0</v>
      </c>
      <c r="P26" s="34">
        <v>0</v>
      </c>
      <c r="Q26" s="34">
        <v>0</v>
      </c>
      <c r="R26" s="34">
        <v>0</v>
      </c>
      <c r="S26" s="34">
        <v>0</v>
      </c>
      <c r="T26" s="34">
        <v>0</v>
      </c>
      <c r="U26" s="34">
        <v>0</v>
      </c>
      <c r="V26" s="34">
        <v>0</v>
      </c>
      <c r="W26" s="34">
        <v>0</v>
      </c>
      <c r="X26" s="34">
        <v>0</v>
      </c>
      <c r="Y26" s="34">
        <v>0</v>
      </c>
      <c r="Z26" s="34">
        <v>0</v>
      </c>
      <c r="AA26" s="34">
        <v>0</v>
      </c>
      <c r="AB26" s="34">
        <v>0</v>
      </c>
      <c r="AC26" s="34">
        <v>0</v>
      </c>
      <c r="AD26" s="34">
        <v>0</v>
      </c>
      <c r="AE26" s="34">
        <v>0</v>
      </c>
      <c r="AF26" s="34">
        <v>0</v>
      </c>
      <c r="AG26" s="34">
        <v>0</v>
      </c>
      <c r="AH26" s="34">
        <v>0</v>
      </c>
      <c r="AI26" s="34">
        <v>0</v>
      </c>
      <c r="AJ26" s="15"/>
      <c r="AK26" s="7"/>
    </row>
    <row r="27" spans="1:37" s="3" customFormat="1" ht="12" customHeight="1" x14ac:dyDescent="0.25">
      <c r="A27" s="77"/>
      <c r="B27" s="9" t="s">
        <v>7</v>
      </c>
      <c r="C27" s="14">
        <f>SUM(E27:AI27)</f>
        <v>0</v>
      </c>
      <c r="D27" s="9" t="s">
        <v>6</v>
      </c>
      <c r="E27" s="34">
        <v>0</v>
      </c>
      <c r="F27" s="34">
        <v>0</v>
      </c>
      <c r="G27" s="34">
        <v>0</v>
      </c>
      <c r="H27" s="34">
        <v>0</v>
      </c>
      <c r="I27" s="34">
        <v>0</v>
      </c>
      <c r="J27" s="34">
        <v>0</v>
      </c>
      <c r="K27" s="34">
        <v>0</v>
      </c>
      <c r="L27" s="34">
        <v>0</v>
      </c>
      <c r="M27" s="34">
        <v>0</v>
      </c>
      <c r="N27" s="34">
        <v>0</v>
      </c>
      <c r="O27" s="34">
        <v>0</v>
      </c>
      <c r="P27" s="34">
        <v>0</v>
      </c>
      <c r="Q27" s="34">
        <v>0</v>
      </c>
      <c r="R27" s="34">
        <v>0</v>
      </c>
      <c r="S27" s="34">
        <v>0</v>
      </c>
      <c r="T27" s="34">
        <v>0</v>
      </c>
      <c r="U27" s="34">
        <v>0</v>
      </c>
      <c r="V27" s="34">
        <v>0</v>
      </c>
      <c r="W27" s="34">
        <v>0</v>
      </c>
      <c r="X27" s="34">
        <v>0</v>
      </c>
      <c r="Y27" s="34">
        <v>0</v>
      </c>
      <c r="Z27" s="34">
        <v>0</v>
      </c>
      <c r="AA27" s="34">
        <v>0</v>
      </c>
      <c r="AB27" s="34">
        <v>0</v>
      </c>
      <c r="AC27" s="34">
        <v>0</v>
      </c>
      <c r="AD27" s="34">
        <v>0</v>
      </c>
      <c r="AE27" s="34">
        <v>0</v>
      </c>
      <c r="AF27" s="34">
        <v>0</v>
      </c>
      <c r="AG27" s="34">
        <v>0</v>
      </c>
      <c r="AH27" s="34">
        <v>0</v>
      </c>
      <c r="AI27" s="34">
        <v>0</v>
      </c>
      <c r="AJ27" s="15"/>
      <c r="AK27" s="7"/>
    </row>
    <row r="28" spans="1:37" s="3" customFormat="1" ht="12" customHeight="1" x14ac:dyDescent="0.25">
      <c r="A28" s="77" t="s">
        <v>11</v>
      </c>
      <c r="B28" s="9" t="s">
        <v>3</v>
      </c>
      <c r="C28" s="14">
        <f>MAX(E28:AI28)</f>
        <v>0</v>
      </c>
      <c r="D28" s="9" t="s">
        <v>14</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c r="AG28" s="34">
        <v>0</v>
      </c>
      <c r="AH28" s="34">
        <v>0</v>
      </c>
      <c r="AI28" s="34">
        <v>0</v>
      </c>
      <c r="AJ28" s="15"/>
      <c r="AK28" s="7"/>
    </row>
    <row r="29" spans="1:37" s="3" customFormat="1" ht="12" customHeight="1" x14ac:dyDescent="0.25">
      <c r="A29" s="77"/>
      <c r="B29" s="9" t="s">
        <v>2</v>
      </c>
      <c r="C29" s="14">
        <f>COUNTIF(E29:AI29,"=N")</f>
        <v>0</v>
      </c>
      <c r="D29" s="9" t="s">
        <v>10</v>
      </c>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15"/>
      <c r="AK29" s="7"/>
    </row>
    <row r="30" spans="1:37" s="3" customFormat="1" x14ac:dyDescent="0.25"/>
    <row r="31" spans="1:37" s="3" customFormat="1" x14ac:dyDescent="0.25">
      <c r="B31" s="3" t="s">
        <v>116</v>
      </c>
    </row>
    <row r="32" spans="1:37" ht="12.5" x14ac:dyDescent="0.25">
      <c r="B32" s="18" t="s">
        <v>20</v>
      </c>
      <c r="C32" s="80" t="s">
        <v>120</v>
      </c>
      <c r="D32" s="80"/>
      <c r="E32" s="80"/>
      <c r="F32" s="80"/>
      <c r="G32" s="80"/>
      <c r="H32" s="80"/>
      <c r="I32" s="80"/>
      <c r="J32" s="80"/>
      <c r="K32" s="80"/>
      <c r="L32" s="80"/>
      <c r="M32" s="80"/>
      <c r="N32" s="18"/>
      <c r="O32" s="52" t="s">
        <v>21</v>
      </c>
      <c r="P32" s="52"/>
      <c r="Q32" s="81">
        <v>45108</v>
      </c>
      <c r="R32" s="82"/>
      <c r="S32" s="82"/>
    </row>
    <row r="33" spans="2:35" ht="12.5" x14ac:dyDescent="0.25">
      <c r="B33" s="52" t="s">
        <v>106</v>
      </c>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row>
  </sheetData>
  <mergeCells count="22">
    <mergeCell ref="B33:AI33"/>
    <mergeCell ref="AD8:AH8"/>
    <mergeCell ref="B23:C23"/>
    <mergeCell ref="AJ23:AK23"/>
    <mergeCell ref="A24:A27"/>
    <mergeCell ref="A28:A29"/>
    <mergeCell ref="C32:M32"/>
    <mergeCell ref="O32:P32"/>
    <mergeCell ref="Q32:S32"/>
    <mergeCell ref="X8:AC8"/>
    <mergeCell ref="C6:D6"/>
    <mergeCell ref="F6:K6"/>
    <mergeCell ref="L6:W6"/>
    <mergeCell ref="F8:K8"/>
    <mergeCell ref="L8:V8"/>
    <mergeCell ref="A1:AI1"/>
    <mergeCell ref="A2:AI2"/>
    <mergeCell ref="C4:D4"/>
    <mergeCell ref="F4:K4"/>
    <mergeCell ref="L4:W4"/>
    <mergeCell ref="X4:AC4"/>
    <mergeCell ref="AD4:AH4"/>
  </mergeCells>
  <pageMargins left="0.75" right="0.75" top="1" bottom="1" header="0.5" footer="0.5"/>
  <pageSetup paperSize="9" scale="88" orientation="landscape"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437BD-655C-47D9-8D36-82A8BC6FC93B}">
  <sheetPr>
    <pageSetUpPr fitToPage="1"/>
  </sheetPr>
  <dimension ref="A1:AO33"/>
  <sheetViews>
    <sheetView view="pageBreakPreview" topLeftCell="A11" zoomScaleNormal="115" zoomScaleSheetLayoutView="100" workbookViewId="0">
      <selection activeCell="C32" sqref="C32:M32"/>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47</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2" spans="1:41" s="31" customFormat="1" ht="13" x14ac:dyDescent="0.3">
      <c r="A2" s="88" t="s">
        <v>48</v>
      </c>
      <c r="B2" s="89"/>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K2" s="32"/>
    </row>
    <row r="4" spans="1:41" ht="13" x14ac:dyDescent="0.3">
      <c r="B4" s="18" t="s">
        <v>22</v>
      </c>
      <c r="C4" s="76" t="str">
        <f>'Welcome - Intro'!C3</f>
        <v>EPR/AB3790ZB</v>
      </c>
      <c r="D4" s="76"/>
      <c r="E4" s="18"/>
      <c r="F4" s="52" t="s">
        <v>96</v>
      </c>
      <c r="G4" s="52"/>
      <c r="H4" s="52"/>
      <c r="I4" s="52"/>
      <c r="J4" s="52"/>
      <c r="K4" s="52"/>
      <c r="L4" s="76" t="str">
        <f>'Welcome - Intro'!L3</f>
        <v>Biomass UK No.2 Limited</v>
      </c>
      <c r="M4" s="76"/>
      <c r="N4" s="76"/>
      <c r="O4" s="76"/>
      <c r="P4" s="76"/>
      <c r="Q4" s="76"/>
      <c r="R4" s="76"/>
      <c r="S4" s="76"/>
      <c r="T4" s="76"/>
      <c r="U4" s="76"/>
      <c r="V4" s="76"/>
      <c r="W4" s="76"/>
      <c r="X4" s="52" t="s">
        <v>19</v>
      </c>
      <c r="Y4" s="52"/>
      <c r="Z4" s="52"/>
      <c r="AA4" s="52"/>
      <c r="AB4" s="52"/>
      <c r="AC4" s="52"/>
      <c r="AD4" s="76" t="s">
        <v>51</v>
      </c>
      <c r="AE4" s="76"/>
      <c r="AF4" s="76"/>
      <c r="AG4" s="76"/>
      <c r="AH4" s="76"/>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95</v>
      </c>
      <c r="C6" s="76" t="str">
        <f>'Welcome - Intro'!C5</f>
        <v>Barry Energy Production Facility</v>
      </c>
      <c r="D6" s="76"/>
      <c r="E6" s="18"/>
      <c r="F6" s="52" t="s">
        <v>24</v>
      </c>
      <c r="G6" s="52"/>
      <c r="H6" s="52"/>
      <c r="I6" s="52"/>
      <c r="J6" s="52"/>
      <c r="K6" s="52"/>
      <c r="L6" s="68" t="s">
        <v>113</v>
      </c>
      <c r="M6" s="69"/>
      <c r="N6" s="69"/>
      <c r="O6" s="69"/>
      <c r="P6" s="54"/>
      <c r="Q6" s="54"/>
      <c r="R6" s="54"/>
      <c r="S6" s="54"/>
      <c r="T6" s="54"/>
      <c r="U6" s="54"/>
      <c r="V6" s="54"/>
      <c r="W6" s="54"/>
      <c r="Y6" s="18"/>
      <c r="Z6" s="18"/>
      <c r="AA6" s="18"/>
      <c r="AB6" s="18"/>
      <c r="AC6" s="18"/>
      <c r="AD6" s="18"/>
      <c r="AE6" s="18"/>
      <c r="AF6" s="18"/>
      <c r="AG6" s="18"/>
      <c r="AH6" s="18"/>
      <c r="AI6" s="18"/>
    </row>
    <row r="7" spans="1:41" ht="12.5" x14ac:dyDescent="0.25">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row>
    <row r="8" spans="1:41" ht="13" x14ac:dyDescent="0.3">
      <c r="B8" s="18" t="s">
        <v>30</v>
      </c>
      <c r="C8" s="18"/>
      <c r="D8" s="29">
        <v>45078</v>
      </c>
      <c r="E8" s="18"/>
      <c r="F8" s="52" t="s">
        <v>25</v>
      </c>
      <c r="G8" s="52"/>
      <c r="H8" s="52"/>
      <c r="I8" s="52"/>
      <c r="J8" s="52"/>
      <c r="K8" s="52"/>
      <c r="L8" s="72" t="s">
        <v>112</v>
      </c>
      <c r="M8" s="72"/>
      <c r="N8" s="72"/>
      <c r="O8" s="72"/>
      <c r="P8" s="54"/>
      <c r="Q8" s="54"/>
      <c r="R8" s="54"/>
      <c r="S8" s="54"/>
      <c r="T8" s="54"/>
      <c r="U8" s="54"/>
      <c r="V8" s="54"/>
      <c r="W8" s="18"/>
      <c r="X8" s="52" t="s">
        <v>49</v>
      </c>
      <c r="Y8" s="54"/>
      <c r="Z8" s="54"/>
      <c r="AA8" s="54"/>
      <c r="AB8" s="54"/>
      <c r="AC8" s="54"/>
      <c r="AD8" s="72" t="s">
        <v>114</v>
      </c>
      <c r="AE8" s="72"/>
      <c r="AF8" s="72"/>
      <c r="AG8" s="72"/>
      <c r="AH8" s="72"/>
      <c r="AI8" s="18"/>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x14ac:dyDescent="0.2">
      <c r="A22" s="6"/>
      <c r="AI22" s="17"/>
    </row>
    <row r="23" spans="1:37" s="3" customFormat="1" ht="11.5" x14ac:dyDescent="0.25">
      <c r="A23" s="8"/>
      <c r="B23" s="75" t="s">
        <v>0</v>
      </c>
      <c r="C23" s="75"/>
      <c r="D23" s="9" t="s">
        <v>1</v>
      </c>
      <c r="E23" s="10">
        <v>1</v>
      </c>
      <c r="F23" s="10">
        <v>2</v>
      </c>
      <c r="G23" s="10">
        <v>3</v>
      </c>
      <c r="H23" s="10">
        <v>4</v>
      </c>
      <c r="I23" s="10">
        <v>5</v>
      </c>
      <c r="J23" s="10">
        <v>6</v>
      </c>
      <c r="K23" s="10">
        <v>7</v>
      </c>
      <c r="L23" s="10">
        <v>8</v>
      </c>
      <c r="M23" s="10">
        <v>9</v>
      </c>
      <c r="N23" s="10">
        <v>10</v>
      </c>
      <c r="O23" s="10">
        <v>11</v>
      </c>
      <c r="P23" s="10">
        <v>12</v>
      </c>
      <c r="Q23" s="10">
        <v>13</v>
      </c>
      <c r="R23" s="10">
        <v>14</v>
      </c>
      <c r="S23" s="10">
        <v>15</v>
      </c>
      <c r="T23" s="10">
        <v>16</v>
      </c>
      <c r="U23" s="10">
        <v>17</v>
      </c>
      <c r="V23" s="10">
        <v>18</v>
      </c>
      <c r="W23" s="10">
        <v>19</v>
      </c>
      <c r="X23" s="10">
        <v>20</v>
      </c>
      <c r="Y23" s="10">
        <v>21</v>
      </c>
      <c r="Z23" s="10">
        <v>22</v>
      </c>
      <c r="AA23" s="10">
        <v>23</v>
      </c>
      <c r="AB23" s="10">
        <v>24</v>
      </c>
      <c r="AC23" s="10">
        <v>25</v>
      </c>
      <c r="AD23" s="10">
        <v>26</v>
      </c>
      <c r="AE23" s="10">
        <v>27</v>
      </c>
      <c r="AF23" s="10">
        <v>28</v>
      </c>
      <c r="AG23" s="10">
        <v>29</v>
      </c>
      <c r="AH23" s="10">
        <v>30</v>
      </c>
      <c r="AI23" s="10">
        <v>31</v>
      </c>
      <c r="AJ23" s="65"/>
      <c r="AK23" s="65"/>
    </row>
    <row r="24" spans="1:37" s="3" customFormat="1" ht="12" customHeight="1" x14ac:dyDescent="0.25">
      <c r="A24" s="77" t="s">
        <v>62</v>
      </c>
      <c r="B24" s="9" t="s">
        <v>3</v>
      </c>
      <c r="C24" s="14">
        <f>MAX(E24:AI24)</f>
        <v>0</v>
      </c>
      <c r="D24" s="9" t="s">
        <v>17</v>
      </c>
      <c r="E24" s="34">
        <v>0</v>
      </c>
      <c r="F24" s="34">
        <v>0</v>
      </c>
      <c r="G24" s="34">
        <v>0</v>
      </c>
      <c r="H24" s="34">
        <v>0</v>
      </c>
      <c r="I24" s="34">
        <v>0</v>
      </c>
      <c r="J24" s="34">
        <v>0</v>
      </c>
      <c r="K24" s="34">
        <v>0</v>
      </c>
      <c r="L24" s="34">
        <v>0</v>
      </c>
      <c r="M24" s="34">
        <v>0</v>
      </c>
      <c r="N24" s="34">
        <v>0</v>
      </c>
      <c r="O24" s="34">
        <v>0</v>
      </c>
      <c r="P24" s="34">
        <v>0</v>
      </c>
      <c r="Q24" s="34">
        <v>0</v>
      </c>
      <c r="R24" s="34">
        <v>0</v>
      </c>
      <c r="S24" s="34">
        <v>0</v>
      </c>
      <c r="T24" s="34">
        <v>0</v>
      </c>
      <c r="U24" s="34">
        <v>0</v>
      </c>
      <c r="V24" s="34">
        <v>0</v>
      </c>
      <c r="W24" s="34">
        <v>0</v>
      </c>
      <c r="X24" s="34">
        <v>0</v>
      </c>
      <c r="Y24" s="34">
        <v>0</v>
      </c>
      <c r="Z24" s="34">
        <v>0</v>
      </c>
      <c r="AA24" s="34">
        <v>0</v>
      </c>
      <c r="AB24" s="34">
        <v>0</v>
      </c>
      <c r="AC24" s="34">
        <v>0</v>
      </c>
      <c r="AD24" s="34">
        <v>0</v>
      </c>
      <c r="AE24" s="34">
        <v>0</v>
      </c>
      <c r="AF24" s="34">
        <v>0</v>
      </c>
      <c r="AG24" s="34">
        <v>0</v>
      </c>
      <c r="AH24" s="34">
        <v>0</v>
      </c>
      <c r="AI24" s="34">
        <v>0</v>
      </c>
      <c r="AJ24" s="15"/>
      <c r="AK24" s="7"/>
    </row>
    <row r="25" spans="1:37" s="3" customFormat="1" ht="12" customHeight="1" x14ac:dyDescent="0.25">
      <c r="A25" s="77"/>
      <c r="B25" s="9" t="s">
        <v>5</v>
      </c>
      <c r="C25" s="14">
        <f>AVERAGE(E25:AI25)</f>
        <v>0</v>
      </c>
      <c r="D25" s="9" t="s">
        <v>15</v>
      </c>
      <c r="E25" s="34">
        <v>0</v>
      </c>
      <c r="F25" s="34">
        <v>0</v>
      </c>
      <c r="G25" s="34">
        <v>0</v>
      </c>
      <c r="H25" s="34">
        <v>0</v>
      </c>
      <c r="I25" s="34">
        <v>0</v>
      </c>
      <c r="J25" s="34">
        <v>0</v>
      </c>
      <c r="K25" s="34">
        <v>0</v>
      </c>
      <c r="L25" s="34">
        <v>0</v>
      </c>
      <c r="M25" s="34">
        <v>0</v>
      </c>
      <c r="N25" s="34">
        <v>0</v>
      </c>
      <c r="O25" s="34">
        <v>0</v>
      </c>
      <c r="P25" s="34">
        <v>0</v>
      </c>
      <c r="Q25" s="34">
        <v>0</v>
      </c>
      <c r="R25" s="34">
        <v>0</v>
      </c>
      <c r="S25" s="34">
        <v>0</v>
      </c>
      <c r="T25" s="34">
        <v>0</v>
      </c>
      <c r="U25" s="34">
        <v>0</v>
      </c>
      <c r="V25" s="34">
        <v>0</v>
      </c>
      <c r="W25" s="34">
        <v>0</v>
      </c>
      <c r="X25" s="34">
        <v>0</v>
      </c>
      <c r="Y25" s="34">
        <v>0</v>
      </c>
      <c r="Z25" s="34">
        <v>0</v>
      </c>
      <c r="AA25" s="34">
        <v>0</v>
      </c>
      <c r="AB25" s="34">
        <v>0</v>
      </c>
      <c r="AC25" s="34">
        <v>0</v>
      </c>
      <c r="AD25" s="34">
        <v>0</v>
      </c>
      <c r="AE25" s="34">
        <v>0</v>
      </c>
      <c r="AF25" s="34">
        <v>0</v>
      </c>
      <c r="AG25" s="34">
        <v>0</v>
      </c>
      <c r="AH25" s="34">
        <v>0</v>
      </c>
      <c r="AI25" s="34">
        <v>0</v>
      </c>
      <c r="AJ25" s="15"/>
      <c r="AK25" s="7"/>
    </row>
    <row r="26" spans="1:37" s="3" customFormat="1" ht="12" customHeight="1" x14ac:dyDescent="0.25">
      <c r="A26" s="77"/>
      <c r="B26" s="9" t="s">
        <v>4</v>
      </c>
      <c r="C26" s="14">
        <f>MIN(E26:AI26)</f>
        <v>0</v>
      </c>
      <c r="D26" s="9" t="s">
        <v>16</v>
      </c>
      <c r="E26" s="34">
        <v>0</v>
      </c>
      <c r="F26" s="34">
        <v>0</v>
      </c>
      <c r="G26" s="34">
        <v>0</v>
      </c>
      <c r="H26" s="34">
        <v>0</v>
      </c>
      <c r="I26" s="34">
        <v>0</v>
      </c>
      <c r="J26" s="34">
        <v>0</v>
      </c>
      <c r="K26" s="34">
        <v>0</v>
      </c>
      <c r="L26" s="34">
        <v>0</v>
      </c>
      <c r="M26" s="34">
        <v>0</v>
      </c>
      <c r="N26" s="34">
        <v>0</v>
      </c>
      <c r="O26" s="34">
        <v>0</v>
      </c>
      <c r="P26" s="34">
        <v>0</v>
      </c>
      <c r="Q26" s="34">
        <v>0</v>
      </c>
      <c r="R26" s="34">
        <v>0</v>
      </c>
      <c r="S26" s="34">
        <v>0</v>
      </c>
      <c r="T26" s="34">
        <v>0</v>
      </c>
      <c r="U26" s="34">
        <v>0</v>
      </c>
      <c r="V26" s="34">
        <v>0</v>
      </c>
      <c r="W26" s="34">
        <v>0</v>
      </c>
      <c r="X26" s="34">
        <v>0</v>
      </c>
      <c r="Y26" s="34">
        <v>0</v>
      </c>
      <c r="Z26" s="34">
        <v>0</v>
      </c>
      <c r="AA26" s="34">
        <v>0</v>
      </c>
      <c r="AB26" s="34">
        <v>0</v>
      </c>
      <c r="AC26" s="34">
        <v>0</v>
      </c>
      <c r="AD26" s="34">
        <v>0</v>
      </c>
      <c r="AE26" s="34">
        <v>0</v>
      </c>
      <c r="AF26" s="34">
        <v>0</v>
      </c>
      <c r="AG26" s="34">
        <v>0</v>
      </c>
      <c r="AH26" s="34">
        <v>0</v>
      </c>
      <c r="AI26" s="34">
        <v>0</v>
      </c>
      <c r="AJ26" s="15"/>
      <c r="AK26" s="7"/>
    </row>
    <row r="27" spans="1:37" s="3" customFormat="1" ht="12" customHeight="1" x14ac:dyDescent="0.25">
      <c r="A27" s="77"/>
      <c r="B27" s="9" t="s">
        <v>7</v>
      </c>
      <c r="C27" s="14">
        <f>SUM(E27:AI27)</f>
        <v>0</v>
      </c>
      <c r="D27" s="9" t="s">
        <v>6</v>
      </c>
      <c r="E27" s="34">
        <v>0</v>
      </c>
      <c r="F27" s="34">
        <v>0</v>
      </c>
      <c r="G27" s="34">
        <v>0</v>
      </c>
      <c r="H27" s="34">
        <v>0</v>
      </c>
      <c r="I27" s="34">
        <v>0</v>
      </c>
      <c r="J27" s="34">
        <v>0</v>
      </c>
      <c r="K27" s="34">
        <v>0</v>
      </c>
      <c r="L27" s="34">
        <v>0</v>
      </c>
      <c r="M27" s="34">
        <v>0</v>
      </c>
      <c r="N27" s="34">
        <v>0</v>
      </c>
      <c r="O27" s="34">
        <v>0</v>
      </c>
      <c r="P27" s="34">
        <v>0</v>
      </c>
      <c r="Q27" s="34">
        <v>0</v>
      </c>
      <c r="R27" s="34">
        <v>0</v>
      </c>
      <c r="S27" s="34">
        <v>0</v>
      </c>
      <c r="T27" s="34">
        <v>0</v>
      </c>
      <c r="U27" s="34">
        <v>0</v>
      </c>
      <c r="V27" s="34">
        <v>0</v>
      </c>
      <c r="W27" s="34">
        <v>0</v>
      </c>
      <c r="X27" s="34">
        <v>0</v>
      </c>
      <c r="Y27" s="34">
        <v>0</v>
      </c>
      <c r="Z27" s="34">
        <v>0</v>
      </c>
      <c r="AA27" s="34">
        <v>0</v>
      </c>
      <c r="AB27" s="34">
        <v>0</v>
      </c>
      <c r="AC27" s="34">
        <v>0</v>
      </c>
      <c r="AD27" s="34">
        <v>0</v>
      </c>
      <c r="AE27" s="34">
        <v>0</v>
      </c>
      <c r="AF27" s="34">
        <v>0</v>
      </c>
      <c r="AG27" s="34">
        <v>0</v>
      </c>
      <c r="AH27" s="34">
        <v>0</v>
      </c>
      <c r="AI27" s="34">
        <v>0</v>
      </c>
      <c r="AJ27" s="15"/>
      <c r="AK27" s="7"/>
    </row>
    <row r="28" spans="1:37" s="3" customFormat="1" ht="12" customHeight="1" x14ac:dyDescent="0.25">
      <c r="A28" s="77" t="s">
        <v>11</v>
      </c>
      <c r="B28" s="9" t="s">
        <v>3</v>
      </c>
      <c r="C28" s="14">
        <f>MAX(E28:AI28)</f>
        <v>0</v>
      </c>
      <c r="D28" s="9" t="s">
        <v>14</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c r="AG28" s="34">
        <v>0</v>
      </c>
      <c r="AH28" s="34">
        <v>0</v>
      </c>
      <c r="AI28" s="34">
        <v>0</v>
      </c>
      <c r="AJ28" s="15"/>
      <c r="AK28" s="7"/>
    </row>
    <row r="29" spans="1:37" s="3" customFormat="1" ht="12" customHeight="1" x14ac:dyDescent="0.25">
      <c r="A29" s="77"/>
      <c r="B29" s="9" t="s">
        <v>2</v>
      </c>
      <c r="C29" s="14">
        <f>COUNTIF(E29:AI29,"=N")</f>
        <v>0</v>
      </c>
      <c r="D29" s="9" t="s">
        <v>10</v>
      </c>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15"/>
      <c r="AK29" s="7"/>
    </row>
    <row r="30" spans="1:37" s="3" customFormat="1" x14ac:dyDescent="0.25"/>
    <row r="31" spans="1:37" s="3" customFormat="1" x14ac:dyDescent="0.25">
      <c r="B31" s="3" t="s">
        <v>117</v>
      </c>
    </row>
    <row r="32" spans="1:37" ht="12.5" x14ac:dyDescent="0.25">
      <c r="B32" s="18" t="s">
        <v>20</v>
      </c>
      <c r="C32" s="80" t="s">
        <v>121</v>
      </c>
      <c r="D32" s="80"/>
      <c r="E32" s="80"/>
      <c r="F32" s="80"/>
      <c r="G32" s="80"/>
      <c r="H32" s="80"/>
      <c r="I32" s="80"/>
      <c r="J32" s="80"/>
      <c r="K32" s="80"/>
      <c r="L32" s="80"/>
      <c r="M32" s="80"/>
      <c r="N32" s="18"/>
      <c r="O32" s="52" t="s">
        <v>21</v>
      </c>
      <c r="P32" s="52"/>
      <c r="Q32" s="81">
        <v>45108</v>
      </c>
      <c r="R32" s="82"/>
      <c r="S32" s="82"/>
    </row>
    <row r="33" spans="2:35" ht="12.5" x14ac:dyDescent="0.25">
      <c r="B33" s="52" t="s">
        <v>106</v>
      </c>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row>
  </sheetData>
  <mergeCells count="22">
    <mergeCell ref="B33:AI33"/>
    <mergeCell ref="AD8:AH8"/>
    <mergeCell ref="B23:C23"/>
    <mergeCell ref="AJ23:AK23"/>
    <mergeCell ref="A24:A27"/>
    <mergeCell ref="A28:A29"/>
    <mergeCell ref="C32:M32"/>
    <mergeCell ref="O32:P32"/>
    <mergeCell ref="Q32:S32"/>
    <mergeCell ref="X8:AC8"/>
    <mergeCell ref="C6:D6"/>
    <mergeCell ref="F6:K6"/>
    <mergeCell ref="L6:W6"/>
    <mergeCell ref="F8:K8"/>
    <mergeCell ref="L8:V8"/>
    <mergeCell ref="A1:AI1"/>
    <mergeCell ref="A2:AI2"/>
    <mergeCell ref="C4:D4"/>
    <mergeCell ref="F4:K4"/>
    <mergeCell ref="L4:W4"/>
    <mergeCell ref="X4:AC4"/>
    <mergeCell ref="AD4:AH4"/>
  </mergeCells>
  <pageMargins left="0.75" right="0.75" top="1" bottom="1" header="0.5" footer="0.5"/>
  <pageSetup paperSize="9" scale="88" orientation="landscape"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E9C52-E319-416E-B780-F50F8C91FE45}">
  <sheetPr>
    <pageSetUpPr fitToPage="1"/>
  </sheetPr>
  <dimension ref="A1:AO33"/>
  <sheetViews>
    <sheetView view="pageBreakPreview" topLeftCell="A6" zoomScaleNormal="115" zoomScaleSheetLayoutView="100" workbookViewId="0">
      <selection activeCell="C32" sqref="C32:M32"/>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47</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2" spans="1:41" s="31" customFormat="1" ht="13" x14ac:dyDescent="0.3">
      <c r="A2" s="88" t="s">
        <v>52</v>
      </c>
      <c r="B2" s="89"/>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K2" s="32"/>
    </row>
    <row r="4" spans="1:41" ht="13" x14ac:dyDescent="0.3">
      <c r="B4" s="18" t="s">
        <v>22</v>
      </c>
      <c r="C4" s="76" t="str">
        <f>'Welcome - Intro'!C3</f>
        <v>EPR/AB3790ZB</v>
      </c>
      <c r="D4" s="76"/>
      <c r="E4" s="18"/>
      <c r="F4" s="52" t="s">
        <v>96</v>
      </c>
      <c r="G4" s="52"/>
      <c r="H4" s="52"/>
      <c r="I4" s="52"/>
      <c r="J4" s="52"/>
      <c r="K4" s="52"/>
      <c r="L4" s="76" t="str">
        <f>'Welcome - Intro'!L3</f>
        <v>Biomass UK No.2 Limited</v>
      </c>
      <c r="M4" s="76"/>
      <c r="N4" s="76"/>
      <c r="O4" s="76"/>
      <c r="P4" s="76"/>
      <c r="Q4" s="76"/>
      <c r="R4" s="76"/>
      <c r="S4" s="76"/>
      <c r="T4" s="76"/>
      <c r="U4" s="76"/>
      <c r="V4" s="76"/>
      <c r="W4" s="76"/>
      <c r="X4" s="52" t="s">
        <v>19</v>
      </c>
      <c r="Y4" s="52"/>
      <c r="Z4" s="52"/>
      <c r="AA4" s="52"/>
      <c r="AB4" s="52"/>
      <c r="AC4" s="52"/>
      <c r="AD4" s="76" t="s">
        <v>53</v>
      </c>
      <c r="AE4" s="76"/>
      <c r="AF4" s="76"/>
      <c r="AG4" s="76"/>
      <c r="AH4" s="76"/>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95</v>
      </c>
      <c r="C6" s="76" t="str">
        <f>'Welcome - Intro'!C5</f>
        <v>Barry Energy Production Facility</v>
      </c>
      <c r="D6" s="76"/>
      <c r="E6" s="18"/>
      <c r="F6" s="52" t="s">
        <v>24</v>
      </c>
      <c r="G6" s="52"/>
      <c r="H6" s="52"/>
      <c r="I6" s="52"/>
      <c r="J6" s="52"/>
      <c r="K6" s="52"/>
      <c r="L6" s="68" t="s">
        <v>113</v>
      </c>
      <c r="M6" s="69"/>
      <c r="N6" s="69"/>
      <c r="O6" s="69"/>
      <c r="P6" s="54"/>
      <c r="Q6" s="54"/>
      <c r="R6" s="54"/>
      <c r="S6" s="54"/>
      <c r="T6" s="54"/>
      <c r="U6" s="54"/>
      <c r="V6" s="54"/>
      <c r="W6" s="54"/>
      <c r="Y6" s="18"/>
      <c r="Z6" s="18"/>
      <c r="AA6" s="18"/>
      <c r="AB6" s="18"/>
      <c r="AC6" s="18"/>
      <c r="AD6" s="18"/>
      <c r="AE6" s="18"/>
      <c r="AF6" s="18"/>
      <c r="AG6" s="18"/>
      <c r="AH6" s="18"/>
      <c r="AI6" s="18"/>
    </row>
    <row r="7" spans="1:41" ht="12.5" x14ac:dyDescent="0.25">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row>
    <row r="8" spans="1:41" ht="13" x14ac:dyDescent="0.3">
      <c r="B8" s="18" t="s">
        <v>30</v>
      </c>
      <c r="C8" s="18"/>
      <c r="D8" s="29">
        <v>45017</v>
      </c>
      <c r="E8" s="18"/>
      <c r="F8" s="52" t="s">
        <v>25</v>
      </c>
      <c r="G8" s="52"/>
      <c r="H8" s="52"/>
      <c r="I8" s="52"/>
      <c r="J8" s="52"/>
      <c r="K8" s="52"/>
      <c r="L8" s="72" t="s">
        <v>112</v>
      </c>
      <c r="M8" s="72"/>
      <c r="N8" s="72"/>
      <c r="O8" s="72"/>
      <c r="P8" s="54"/>
      <c r="Q8" s="54"/>
      <c r="R8" s="54"/>
      <c r="S8" s="54"/>
      <c r="T8" s="54"/>
      <c r="U8" s="54"/>
      <c r="V8" s="54"/>
      <c r="W8" s="18"/>
      <c r="X8" s="52" t="s">
        <v>49</v>
      </c>
      <c r="Y8" s="54"/>
      <c r="Z8" s="54"/>
      <c r="AA8" s="54"/>
      <c r="AB8" s="54"/>
      <c r="AC8" s="54"/>
      <c r="AD8" s="72" t="s">
        <v>114</v>
      </c>
      <c r="AE8" s="72"/>
      <c r="AF8" s="72"/>
      <c r="AG8" s="72"/>
      <c r="AH8" s="72"/>
      <c r="AI8" s="18"/>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x14ac:dyDescent="0.2">
      <c r="A22" s="6"/>
      <c r="AI22" s="17"/>
    </row>
    <row r="23" spans="1:37" s="3" customFormat="1" ht="11.5" x14ac:dyDescent="0.25">
      <c r="A23" s="8"/>
      <c r="B23" s="75" t="s">
        <v>0</v>
      </c>
      <c r="C23" s="75"/>
      <c r="D23" s="9" t="s">
        <v>1</v>
      </c>
      <c r="E23" s="10">
        <v>1</v>
      </c>
      <c r="F23" s="10">
        <v>2</v>
      </c>
      <c r="G23" s="10">
        <v>3</v>
      </c>
      <c r="H23" s="10">
        <v>4</v>
      </c>
      <c r="I23" s="10">
        <v>5</v>
      </c>
      <c r="J23" s="10">
        <v>6</v>
      </c>
      <c r="K23" s="10">
        <v>7</v>
      </c>
      <c r="L23" s="10">
        <v>8</v>
      </c>
      <c r="M23" s="10">
        <v>9</v>
      </c>
      <c r="N23" s="10">
        <v>10</v>
      </c>
      <c r="O23" s="10">
        <v>11</v>
      </c>
      <c r="P23" s="10">
        <v>12</v>
      </c>
      <c r="Q23" s="10">
        <v>13</v>
      </c>
      <c r="R23" s="10">
        <v>14</v>
      </c>
      <c r="S23" s="10">
        <v>15</v>
      </c>
      <c r="T23" s="10">
        <v>16</v>
      </c>
      <c r="U23" s="10">
        <v>17</v>
      </c>
      <c r="V23" s="10">
        <v>18</v>
      </c>
      <c r="W23" s="10">
        <v>19</v>
      </c>
      <c r="X23" s="10">
        <v>20</v>
      </c>
      <c r="Y23" s="10">
        <v>21</v>
      </c>
      <c r="Z23" s="10">
        <v>22</v>
      </c>
      <c r="AA23" s="10">
        <v>23</v>
      </c>
      <c r="AB23" s="10">
        <v>24</v>
      </c>
      <c r="AC23" s="10">
        <v>25</v>
      </c>
      <c r="AD23" s="10">
        <v>26</v>
      </c>
      <c r="AE23" s="10">
        <v>27</v>
      </c>
      <c r="AF23" s="10">
        <v>28</v>
      </c>
      <c r="AG23" s="10">
        <v>29</v>
      </c>
      <c r="AH23" s="10">
        <v>30</v>
      </c>
      <c r="AI23" s="10">
        <v>31</v>
      </c>
      <c r="AJ23" s="65"/>
      <c r="AK23" s="65"/>
    </row>
    <row r="24" spans="1:37" s="3" customFormat="1" ht="12" customHeight="1" x14ac:dyDescent="0.25">
      <c r="A24" s="77" t="s">
        <v>62</v>
      </c>
      <c r="B24" s="9" t="s">
        <v>3</v>
      </c>
      <c r="C24" s="14">
        <f>MAX(E24:AI24)</f>
        <v>0</v>
      </c>
      <c r="D24" s="9" t="s">
        <v>17</v>
      </c>
      <c r="E24" s="34">
        <v>0</v>
      </c>
      <c r="F24" s="34">
        <v>0</v>
      </c>
      <c r="G24" s="34">
        <v>0</v>
      </c>
      <c r="H24" s="34">
        <v>0</v>
      </c>
      <c r="I24" s="34">
        <v>0</v>
      </c>
      <c r="J24" s="34">
        <v>0</v>
      </c>
      <c r="K24" s="34">
        <v>0</v>
      </c>
      <c r="L24" s="34">
        <v>0</v>
      </c>
      <c r="M24" s="34">
        <v>0</v>
      </c>
      <c r="N24" s="34">
        <v>0</v>
      </c>
      <c r="O24" s="34">
        <v>0</v>
      </c>
      <c r="P24" s="34">
        <v>0</v>
      </c>
      <c r="Q24" s="34">
        <v>0</v>
      </c>
      <c r="R24" s="34">
        <v>0</v>
      </c>
      <c r="S24" s="34">
        <v>0</v>
      </c>
      <c r="T24" s="34">
        <v>0</v>
      </c>
      <c r="U24" s="34">
        <v>0</v>
      </c>
      <c r="V24" s="34">
        <v>0</v>
      </c>
      <c r="W24" s="34">
        <v>0</v>
      </c>
      <c r="X24" s="34">
        <v>0</v>
      </c>
      <c r="Y24" s="34">
        <v>0</v>
      </c>
      <c r="Z24" s="34">
        <v>0</v>
      </c>
      <c r="AA24" s="34">
        <v>0</v>
      </c>
      <c r="AB24" s="34">
        <v>0</v>
      </c>
      <c r="AC24" s="34">
        <v>0</v>
      </c>
      <c r="AD24" s="34">
        <v>0</v>
      </c>
      <c r="AE24" s="34">
        <v>0</v>
      </c>
      <c r="AF24" s="34">
        <v>0</v>
      </c>
      <c r="AG24" s="34">
        <v>0</v>
      </c>
      <c r="AH24" s="34">
        <v>0</v>
      </c>
      <c r="AI24" s="34">
        <v>0</v>
      </c>
      <c r="AJ24" s="15"/>
      <c r="AK24" s="7"/>
    </row>
    <row r="25" spans="1:37" s="3" customFormat="1" ht="12" customHeight="1" x14ac:dyDescent="0.25">
      <c r="A25" s="77"/>
      <c r="B25" s="9" t="s">
        <v>5</v>
      </c>
      <c r="C25" s="14">
        <f>AVERAGE(E25:AI25)</f>
        <v>0</v>
      </c>
      <c r="D25" s="9" t="s">
        <v>15</v>
      </c>
      <c r="E25" s="34">
        <v>0</v>
      </c>
      <c r="F25" s="34">
        <v>0</v>
      </c>
      <c r="G25" s="34">
        <v>0</v>
      </c>
      <c r="H25" s="34">
        <v>0</v>
      </c>
      <c r="I25" s="34">
        <v>0</v>
      </c>
      <c r="J25" s="34">
        <v>0</v>
      </c>
      <c r="K25" s="34">
        <v>0</v>
      </c>
      <c r="L25" s="34">
        <v>0</v>
      </c>
      <c r="M25" s="34">
        <v>0</v>
      </c>
      <c r="N25" s="34">
        <v>0</v>
      </c>
      <c r="O25" s="34">
        <v>0</v>
      </c>
      <c r="P25" s="34">
        <v>0</v>
      </c>
      <c r="Q25" s="34">
        <v>0</v>
      </c>
      <c r="R25" s="34">
        <v>0</v>
      </c>
      <c r="S25" s="34">
        <v>0</v>
      </c>
      <c r="T25" s="34">
        <v>0</v>
      </c>
      <c r="U25" s="34">
        <v>0</v>
      </c>
      <c r="V25" s="34">
        <v>0</v>
      </c>
      <c r="W25" s="34">
        <v>0</v>
      </c>
      <c r="X25" s="34">
        <v>0</v>
      </c>
      <c r="Y25" s="34">
        <v>0</v>
      </c>
      <c r="Z25" s="34">
        <v>0</v>
      </c>
      <c r="AA25" s="34">
        <v>0</v>
      </c>
      <c r="AB25" s="34">
        <v>0</v>
      </c>
      <c r="AC25" s="34">
        <v>0</v>
      </c>
      <c r="AD25" s="34">
        <v>0</v>
      </c>
      <c r="AE25" s="34">
        <v>0</v>
      </c>
      <c r="AF25" s="34">
        <v>0</v>
      </c>
      <c r="AG25" s="34">
        <v>0</v>
      </c>
      <c r="AH25" s="34">
        <v>0</v>
      </c>
      <c r="AI25" s="34">
        <v>0</v>
      </c>
      <c r="AJ25" s="15"/>
      <c r="AK25" s="7"/>
    </row>
    <row r="26" spans="1:37" s="3" customFormat="1" ht="12" customHeight="1" x14ac:dyDescent="0.25">
      <c r="A26" s="77"/>
      <c r="B26" s="9" t="s">
        <v>4</v>
      </c>
      <c r="C26" s="14">
        <f>MIN(E26:AI26)</f>
        <v>0</v>
      </c>
      <c r="D26" s="9" t="s">
        <v>16</v>
      </c>
      <c r="E26" s="34">
        <v>0</v>
      </c>
      <c r="F26" s="34">
        <v>0</v>
      </c>
      <c r="G26" s="34">
        <v>0</v>
      </c>
      <c r="H26" s="34">
        <v>0</v>
      </c>
      <c r="I26" s="34">
        <v>0</v>
      </c>
      <c r="J26" s="34">
        <v>0</v>
      </c>
      <c r="K26" s="34">
        <v>0</v>
      </c>
      <c r="L26" s="34">
        <v>0</v>
      </c>
      <c r="M26" s="34">
        <v>0</v>
      </c>
      <c r="N26" s="34">
        <v>0</v>
      </c>
      <c r="O26" s="34">
        <v>0</v>
      </c>
      <c r="P26" s="34">
        <v>0</v>
      </c>
      <c r="Q26" s="34">
        <v>0</v>
      </c>
      <c r="R26" s="34">
        <v>0</v>
      </c>
      <c r="S26" s="34">
        <v>0</v>
      </c>
      <c r="T26" s="34">
        <v>0</v>
      </c>
      <c r="U26" s="34">
        <v>0</v>
      </c>
      <c r="V26" s="34">
        <v>0</v>
      </c>
      <c r="W26" s="34">
        <v>0</v>
      </c>
      <c r="X26" s="34">
        <v>0</v>
      </c>
      <c r="Y26" s="34">
        <v>0</v>
      </c>
      <c r="Z26" s="34">
        <v>0</v>
      </c>
      <c r="AA26" s="34">
        <v>0</v>
      </c>
      <c r="AB26" s="34">
        <v>0</v>
      </c>
      <c r="AC26" s="34">
        <v>0</v>
      </c>
      <c r="AD26" s="34">
        <v>0</v>
      </c>
      <c r="AE26" s="34">
        <v>0</v>
      </c>
      <c r="AF26" s="34">
        <v>0</v>
      </c>
      <c r="AG26" s="34">
        <v>0</v>
      </c>
      <c r="AH26" s="34">
        <v>0</v>
      </c>
      <c r="AI26" s="34">
        <v>0</v>
      </c>
      <c r="AJ26" s="15"/>
      <c r="AK26" s="7"/>
    </row>
    <row r="27" spans="1:37" s="3" customFormat="1" ht="12" customHeight="1" x14ac:dyDescent="0.25">
      <c r="A27" s="77"/>
      <c r="B27" s="9" t="s">
        <v>7</v>
      </c>
      <c r="C27" s="14">
        <f>SUM(E27:AI27)</f>
        <v>0</v>
      </c>
      <c r="D27" s="9" t="s">
        <v>6</v>
      </c>
      <c r="E27" s="34">
        <v>0</v>
      </c>
      <c r="F27" s="34">
        <v>0</v>
      </c>
      <c r="G27" s="34">
        <v>0</v>
      </c>
      <c r="H27" s="34">
        <v>0</v>
      </c>
      <c r="I27" s="34">
        <v>0</v>
      </c>
      <c r="J27" s="34">
        <v>0</v>
      </c>
      <c r="K27" s="34">
        <v>0</v>
      </c>
      <c r="L27" s="34">
        <v>0</v>
      </c>
      <c r="M27" s="34">
        <v>0</v>
      </c>
      <c r="N27" s="34">
        <v>0</v>
      </c>
      <c r="O27" s="34">
        <v>0</v>
      </c>
      <c r="P27" s="34">
        <v>0</v>
      </c>
      <c r="Q27" s="34">
        <v>0</v>
      </c>
      <c r="R27" s="34">
        <v>0</v>
      </c>
      <c r="S27" s="34">
        <v>0</v>
      </c>
      <c r="T27" s="34">
        <v>0</v>
      </c>
      <c r="U27" s="34">
        <v>0</v>
      </c>
      <c r="V27" s="34">
        <v>0</v>
      </c>
      <c r="W27" s="34">
        <v>0</v>
      </c>
      <c r="X27" s="34">
        <v>0</v>
      </c>
      <c r="Y27" s="34">
        <v>0</v>
      </c>
      <c r="Z27" s="34">
        <v>0</v>
      </c>
      <c r="AA27" s="34">
        <v>0</v>
      </c>
      <c r="AB27" s="34">
        <v>0</v>
      </c>
      <c r="AC27" s="34">
        <v>0</v>
      </c>
      <c r="AD27" s="34">
        <v>0</v>
      </c>
      <c r="AE27" s="34">
        <v>0</v>
      </c>
      <c r="AF27" s="34">
        <v>0</v>
      </c>
      <c r="AG27" s="34">
        <v>0</v>
      </c>
      <c r="AH27" s="34">
        <v>0</v>
      </c>
      <c r="AI27" s="34">
        <v>0</v>
      </c>
      <c r="AJ27" s="15"/>
      <c r="AK27" s="7"/>
    </row>
    <row r="28" spans="1:37" s="3" customFormat="1" ht="12" customHeight="1" x14ac:dyDescent="0.25">
      <c r="A28" s="77" t="s">
        <v>11</v>
      </c>
      <c r="B28" s="9" t="s">
        <v>3</v>
      </c>
      <c r="C28" s="14">
        <f>MAX(E28:AI28)</f>
        <v>0</v>
      </c>
      <c r="D28" s="9" t="s">
        <v>14</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c r="AG28" s="34">
        <v>0</v>
      </c>
      <c r="AH28" s="34">
        <v>0</v>
      </c>
      <c r="AI28" s="34">
        <v>0</v>
      </c>
      <c r="AJ28" s="15"/>
      <c r="AK28" s="7"/>
    </row>
    <row r="29" spans="1:37" s="3" customFormat="1" ht="12" customHeight="1" x14ac:dyDescent="0.25">
      <c r="A29" s="77"/>
      <c r="B29" s="9" t="s">
        <v>2</v>
      </c>
      <c r="C29" s="14">
        <f>COUNTIF(E29:AI29,"=N")</f>
        <v>0</v>
      </c>
      <c r="D29" s="9" t="s">
        <v>10</v>
      </c>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15"/>
      <c r="AK29" s="7"/>
    </row>
    <row r="30" spans="1:37" s="3" customFormat="1" x14ac:dyDescent="0.25"/>
    <row r="31" spans="1:37" s="3" customFormat="1" x14ac:dyDescent="0.25">
      <c r="B31" s="3" t="s">
        <v>115</v>
      </c>
    </row>
    <row r="32" spans="1:37" ht="12.5" x14ac:dyDescent="0.25">
      <c r="B32" s="18" t="s">
        <v>20</v>
      </c>
      <c r="C32" s="80" t="s">
        <v>120</v>
      </c>
      <c r="D32" s="80"/>
      <c r="E32" s="80"/>
      <c r="F32" s="80"/>
      <c r="G32" s="80"/>
      <c r="H32" s="80"/>
      <c r="I32" s="80"/>
      <c r="J32" s="80"/>
      <c r="K32" s="80"/>
      <c r="L32" s="80"/>
      <c r="M32" s="80"/>
      <c r="N32" s="18"/>
      <c r="O32" s="52" t="s">
        <v>21</v>
      </c>
      <c r="P32" s="52"/>
      <c r="Q32" s="81">
        <v>45108</v>
      </c>
      <c r="R32" s="82"/>
      <c r="S32" s="82"/>
    </row>
    <row r="33" spans="2:35" ht="12.5" x14ac:dyDescent="0.25">
      <c r="B33" s="52" t="s">
        <v>106</v>
      </c>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row>
  </sheetData>
  <mergeCells count="22">
    <mergeCell ref="O32:P32"/>
    <mergeCell ref="Q32:S32"/>
    <mergeCell ref="B33:AI33"/>
    <mergeCell ref="L6:W6"/>
    <mergeCell ref="X8:AC8"/>
    <mergeCell ref="AD8:AH8"/>
    <mergeCell ref="B23:C23"/>
    <mergeCell ref="C32:M32"/>
    <mergeCell ref="AJ23:AK23"/>
    <mergeCell ref="A24:A27"/>
    <mergeCell ref="A28:A29"/>
    <mergeCell ref="C6:D6"/>
    <mergeCell ref="F6:K6"/>
    <mergeCell ref="F8:K8"/>
    <mergeCell ref="L8:V8"/>
    <mergeCell ref="A1:AI1"/>
    <mergeCell ref="A2:AI2"/>
    <mergeCell ref="C4:D4"/>
    <mergeCell ref="F4:K4"/>
    <mergeCell ref="L4:W4"/>
    <mergeCell ref="X4:AC4"/>
    <mergeCell ref="AD4:AH4"/>
  </mergeCells>
  <pageMargins left="0.75" right="0.75" top="1" bottom="1" header="0.5" footer="0.5"/>
  <pageSetup paperSize="9" scale="88" orientation="landscape" r:id="rId1"/>
  <headerFooter alignWithMargins="0"/>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A2B622-D962-46F7-91E3-03FAFE68287D}">
  <sheetPr>
    <pageSetUpPr fitToPage="1"/>
  </sheetPr>
  <dimension ref="A1:AO33"/>
  <sheetViews>
    <sheetView view="pageBreakPreview" topLeftCell="A6" zoomScaleNormal="115" zoomScaleSheetLayoutView="100" workbookViewId="0">
      <selection activeCell="C32" sqref="C32:M32"/>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47</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2" spans="1:41" s="31" customFormat="1" ht="13" x14ac:dyDescent="0.3">
      <c r="A2" s="88" t="s">
        <v>52</v>
      </c>
      <c r="B2" s="89"/>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K2" s="32"/>
    </row>
    <row r="4" spans="1:41" ht="13" x14ac:dyDescent="0.3">
      <c r="B4" s="18" t="s">
        <v>22</v>
      </c>
      <c r="C4" s="76" t="str">
        <f>'Welcome - Intro'!C3</f>
        <v>EPR/AB3790ZB</v>
      </c>
      <c r="D4" s="76"/>
      <c r="E4" s="18"/>
      <c r="F4" s="52" t="s">
        <v>96</v>
      </c>
      <c r="G4" s="52"/>
      <c r="H4" s="52"/>
      <c r="I4" s="52"/>
      <c r="J4" s="52"/>
      <c r="K4" s="52"/>
      <c r="L4" s="76" t="str">
        <f>'Welcome - Intro'!L3</f>
        <v>Biomass UK No.2 Limited</v>
      </c>
      <c r="M4" s="76"/>
      <c r="N4" s="76"/>
      <c r="O4" s="76"/>
      <c r="P4" s="76"/>
      <c r="Q4" s="76"/>
      <c r="R4" s="76"/>
      <c r="S4" s="76"/>
      <c r="T4" s="76"/>
      <c r="U4" s="76"/>
      <c r="V4" s="76"/>
      <c r="W4" s="76"/>
      <c r="X4" s="52" t="s">
        <v>19</v>
      </c>
      <c r="Y4" s="52"/>
      <c r="Z4" s="52"/>
      <c r="AA4" s="52"/>
      <c r="AB4" s="52"/>
      <c r="AC4" s="52"/>
      <c r="AD4" s="76" t="s">
        <v>53</v>
      </c>
      <c r="AE4" s="76"/>
      <c r="AF4" s="76"/>
      <c r="AG4" s="76"/>
      <c r="AH4" s="76"/>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95</v>
      </c>
      <c r="C6" s="76" t="str">
        <f>'Welcome - Intro'!C5</f>
        <v>Barry Energy Production Facility</v>
      </c>
      <c r="D6" s="76"/>
      <c r="E6" s="18"/>
      <c r="F6" s="52" t="s">
        <v>24</v>
      </c>
      <c r="G6" s="52"/>
      <c r="H6" s="52"/>
      <c r="I6" s="52"/>
      <c r="J6" s="52"/>
      <c r="K6" s="52"/>
      <c r="L6" s="68" t="s">
        <v>113</v>
      </c>
      <c r="M6" s="69"/>
      <c r="N6" s="69"/>
      <c r="O6" s="69"/>
      <c r="P6" s="54"/>
      <c r="Q6" s="54"/>
      <c r="R6" s="54"/>
      <c r="S6" s="54"/>
      <c r="T6" s="54"/>
      <c r="U6" s="54"/>
      <c r="V6" s="54"/>
      <c r="W6" s="54"/>
      <c r="Y6" s="18"/>
      <c r="Z6" s="18"/>
      <c r="AA6" s="18"/>
      <c r="AB6" s="18"/>
      <c r="AC6" s="18"/>
      <c r="AD6" s="18"/>
      <c r="AE6" s="18"/>
      <c r="AF6" s="18"/>
      <c r="AG6" s="18"/>
      <c r="AH6" s="18"/>
      <c r="AI6" s="18"/>
    </row>
    <row r="7" spans="1:41" ht="12.5" x14ac:dyDescent="0.25">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row>
    <row r="8" spans="1:41" ht="13" x14ac:dyDescent="0.3">
      <c r="B8" s="18" t="s">
        <v>30</v>
      </c>
      <c r="C8" s="18"/>
      <c r="D8" s="29">
        <v>45047</v>
      </c>
      <c r="E8" s="18"/>
      <c r="F8" s="52" t="s">
        <v>25</v>
      </c>
      <c r="G8" s="52"/>
      <c r="H8" s="52"/>
      <c r="I8" s="52"/>
      <c r="J8" s="52"/>
      <c r="K8" s="52"/>
      <c r="L8" s="72" t="s">
        <v>112</v>
      </c>
      <c r="M8" s="72"/>
      <c r="N8" s="72"/>
      <c r="O8" s="72"/>
      <c r="P8" s="54"/>
      <c r="Q8" s="54"/>
      <c r="R8" s="54"/>
      <c r="S8" s="54"/>
      <c r="T8" s="54"/>
      <c r="U8" s="54"/>
      <c r="V8" s="54"/>
      <c r="W8" s="18"/>
      <c r="X8" s="52" t="s">
        <v>49</v>
      </c>
      <c r="Y8" s="54"/>
      <c r="Z8" s="54"/>
      <c r="AA8" s="54"/>
      <c r="AB8" s="54"/>
      <c r="AC8" s="54"/>
      <c r="AD8" s="72" t="s">
        <v>114</v>
      </c>
      <c r="AE8" s="72"/>
      <c r="AF8" s="72"/>
      <c r="AG8" s="72"/>
      <c r="AH8" s="72"/>
      <c r="AI8" s="18"/>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x14ac:dyDescent="0.2">
      <c r="A22" s="6"/>
      <c r="AI22" s="17"/>
    </row>
    <row r="23" spans="1:37" s="3" customFormat="1" ht="11.5" x14ac:dyDescent="0.25">
      <c r="A23" s="8"/>
      <c r="B23" s="75" t="s">
        <v>0</v>
      </c>
      <c r="C23" s="75"/>
      <c r="D23" s="9" t="s">
        <v>1</v>
      </c>
      <c r="E23" s="10">
        <v>1</v>
      </c>
      <c r="F23" s="10">
        <v>2</v>
      </c>
      <c r="G23" s="10">
        <v>3</v>
      </c>
      <c r="H23" s="10">
        <v>4</v>
      </c>
      <c r="I23" s="10">
        <v>5</v>
      </c>
      <c r="J23" s="10">
        <v>6</v>
      </c>
      <c r="K23" s="10">
        <v>7</v>
      </c>
      <c r="L23" s="10">
        <v>8</v>
      </c>
      <c r="M23" s="10">
        <v>9</v>
      </c>
      <c r="N23" s="10">
        <v>10</v>
      </c>
      <c r="O23" s="10">
        <v>11</v>
      </c>
      <c r="P23" s="10">
        <v>12</v>
      </c>
      <c r="Q23" s="10">
        <v>13</v>
      </c>
      <c r="R23" s="10">
        <v>14</v>
      </c>
      <c r="S23" s="10">
        <v>15</v>
      </c>
      <c r="T23" s="10">
        <v>16</v>
      </c>
      <c r="U23" s="10">
        <v>17</v>
      </c>
      <c r="V23" s="10">
        <v>18</v>
      </c>
      <c r="W23" s="10">
        <v>19</v>
      </c>
      <c r="X23" s="10">
        <v>20</v>
      </c>
      <c r="Y23" s="10">
        <v>21</v>
      </c>
      <c r="Z23" s="10">
        <v>22</v>
      </c>
      <c r="AA23" s="10">
        <v>23</v>
      </c>
      <c r="AB23" s="10">
        <v>24</v>
      </c>
      <c r="AC23" s="10">
        <v>25</v>
      </c>
      <c r="AD23" s="10">
        <v>26</v>
      </c>
      <c r="AE23" s="10">
        <v>27</v>
      </c>
      <c r="AF23" s="10">
        <v>28</v>
      </c>
      <c r="AG23" s="10">
        <v>29</v>
      </c>
      <c r="AH23" s="10">
        <v>30</v>
      </c>
      <c r="AI23" s="10">
        <v>31</v>
      </c>
      <c r="AJ23" s="65"/>
      <c r="AK23" s="65"/>
    </row>
    <row r="24" spans="1:37" s="3" customFormat="1" ht="12" customHeight="1" x14ac:dyDescent="0.25">
      <c r="A24" s="77" t="s">
        <v>62</v>
      </c>
      <c r="B24" s="9" t="s">
        <v>3</v>
      </c>
      <c r="C24" s="14">
        <f>MAX(E24:AI24)</f>
        <v>0</v>
      </c>
      <c r="D24" s="9" t="s">
        <v>17</v>
      </c>
      <c r="E24" s="34">
        <v>0</v>
      </c>
      <c r="F24" s="34">
        <v>0</v>
      </c>
      <c r="G24" s="34">
        <v>0</v>
      </c>
      <c r="H24" s="34">
        <v>0</v>
      </c>
      <c r="I24" s="34">
        <v>0</v>
      </c>
      <c r="J24" s="34">
        <v>0</v>
      </c>
      <c r="K24" s="34">
        <v>0</v>
      </c>
      <c r="L24" s="34">
        <v>0</v>
      </c>
      <c r="M24" s="34">
        <v>0</v>
      </c>
      <c r="N24" s="34">
        <v>0</v>
      </c>
      <c r="O24" s="34">
        <v>0</v>
      </c>
      <c r="P24" s="34">
        <v>0</v>
      </c>
      <c r="Q24" s="34">
        <v>0</v>
      </c>
      <c r="R24" s="34">
        <v>0</v>
      </c>
      <c r="S24" s="34">
        <v>0</v>
      </c>
      <c r="T24" s="34">
        <v>0</v>
      </c>
      <c r="U24" s="34">
        <v>0</v>
      </c>
      <c r="V24" s="34">
        <v>0</v>
      </c>
      <c r="W24" s="34">
        <v>0</v>
      </c>
      <c r="X24" s="34">
        <v>0</v>
      </c>
      <c r="Y24" s="34">
        <v>0</v>
      </c>
      <c r="Z24" s="34">
        <v>0</v>
      </c>
      <c r="AA24" s="34">
        <v>0</v>
      </c>
      <c r="AB24" s="34">
        <v>0</v>
      </c>
      <c r="AC24" s="34">
        <v>0</v>
      </c>
      <c r="AD24" s="34">
        <v>0</v>
      </c>
      <c r="AE24" s="34">
        <v>0</v>
      </c>
      <c r="AF24" s="34">
        <v>0</v>
      </c>
      <c r="AG24" s="34">
        <v>0</v>
      </c>
      <c r="AH24" s="34">
        <v>0</v>
      </c>
      <c r="AI24" s="34">
        <v>0</v>
      </c>
      <c r="AJ24" s="15"/>
      <c r="AK24" s="7"/>
    </row>
    <row r="25" spans="1:37" s="3" customFormat="1" ht="12" customHeight="1" x14ac:dyDescent="0.25">
      <c r="A25" s="77"/>
      <c r="B25" s="9" t="s">
        <v>5</v>
      </c>
      <c r="C25" s="14">
        <f>AVERAGE(E25:AI25)</f>
        <v>0</v>
      </c>
      <c r="D25" s="9" t="s">
        <v>15</v>
      </c>
      <c r="E25" s="34">
        <v>0</v>
      </c>
      <c r="F25" s="34">
        <v>0</v>
      </c>
      <c r="G25" s="34">
        <v>0</v>
      </c>
      <c r="H25" s="34">
        <v>0</v>
      </c>
      <c r="I25" s="34">
        <v>0</v>
      </c>
      <c r="J25" s="34">
        <v>0</v>
      </c>
      <c r="K25" s="34">
        <v>0</v>
      </c>
      <c r="L25" s="34">
        <v>0</v>
      </c>
      <c r="M25" s="34">
        <v>0</v>
      </c>
      <c r="N25" s="34">
        <v>0</v>
      </c>
      <c r="O25" s="34">
        <v>0</v>
      </c>
      <c r="P25" s="34">
        <v>0</v>
      </c>
      <c r="Q25" s="34">
        <v>0</v>
      </c>
      <c r="R25" s="34">
        <v>0</v>
      </c>
      <c r="S25" s="34">
        <v>0</v>
      </c>
      <c r="T25" s="34">
        <v>0</v>
      </c>
      <c r="U25" s="34">
        <v>0</v>
      </c>
      <c r="V25" s="34">
        <v>0</v>
      </c>
      <c r="W25" s="34">
        <v>0</v>
      </c>
      <c r="X25" s="34">
        <v>0</v>
      </c>
      <c r="Y25" s="34">
        <v>0</v>
      </c>
      <c r="Z25" s="34">
        <v>0</v>
      </c>
      <c r="AA25" s="34">
        <v>0</v>
      </c>
      <c r="AB25" s="34">
        <v>0</v>
      </c>
      <c r="AC25" s="34">
        <v>0</v>
      </c>
      <c r="AD25" s="34">
        <v>0</v>
      </c>
      <c r="AE25" s="34">
        <v>0</v>
      </c>
      <c r="AF25" s="34">
        <v>0</v>
      </c>
      <c r="AG25" s="34">
        <v>0</v>
      </c>
      <c r="AH25" s="34">
        <v>0</v>
      </c>
      <c r="AI25" s="34">
        <v>0</v>
      </c>
      <c r="AJ25" s="15"/>
      <c r="AK25" s="7"/>
    </row>
    <row r="26" spans="1:37" s="3" customFormat="1" ht="12" customHeight="1" x14ac:dyDescent="0.25">
      <c r="A26" s="77"/>
      <c r="B26" s="9" t="s">
        <v>4</v>
      </c>
      <c r="C26" s="14">
        <f>MIN(E26:AI26)</f>
        <v>0</v>
      </c>
      <c r="D26" s="9" t="s">
        <v>16</v>
      </c>
      <c r="E26" s="34">
        <v>0</v>
      </c>
      <c r="F26" s="34">
        <v>0</v>
      </c>
      <c r="G26" s="34">
        <v>0</v>
      </c>
      <c r="H26" s="34">
        <v>0</v>
      </c>
      <c r="I26" s="34">
        <v>0</v>
      </c>
      <c r="J26" s="34">
        <v>0</v>
      </c>
      <c r="K26" s="34">
        <v>0</v>
      </c>
      <c r="L26" s="34">
        <v>0</v>
      </c>
      <c r="M26" s="34">
        <v>0</v>
      </c>
      <c r="N26" s="34">
        <v>0</v>
      </c>
      <c r="O26" s="34">
        <v>0</v>
      </c>
      <c r="P26" s="34">
        <v>0</v>
      </c>
      <c r="Q26" s="34">
        <v>0</v>
      </c>
      <c r="R26" s="34">
        <v>0</v>
      </c>
      <c r="S26" s="34">
        <v>0</v>
      </c>
      <c r="T26" s="34">
        <v>0</v>
      </c>
      <c r="U26" s="34">
        <v>0</v>
      </c>
      <c r="V26" s="34">
        <v>0</v>
      </c>
      <c r="W26" s="34">
        <v>0</v>
      </c>
      <c r="X26" s="34">
        <v>0</v>
      </c>
      <c r="Y26" s="34">
        <v>0</v>
      </c>
      <c r="Z26" s="34">
        <v>0</v>
      </c>
      <c r="AA26" s="34">
        <v>0</v>
      </c>
      <c r="AB26" s="34">
        <v>0</v>
      </c>
      <c r="AC26" s="34">
        <v>0</v>
      </c>
      <c r="AD26" s="34">
        <v>0</v>
      </c>
      <c r="AE26" s="34">
        <v>0</v>
      </c>
      <c r="AF26" s="34">
        <v>0</v>
      </c>
      <c r="AG26" s="34">
        <v>0</v>
      </c>
      <c r="AH26" s="34">
        <v>0</v>
      </c>
      <c r="AI26" s="34">
        <v>0</v>
      </c>
      <c r="AJ26" s="15"/>
      <c r="AK26" s="7"/>
    </row>
    <row r="27" spans="1:37" s="3" customFormat="1" ht="12" customHeight="1" x14ac:dyDescent="0.25">
      <c r="A27" s="77"/>
      <c r="B27" s="9" t="s">
        <v>7</v>
      </c>
      <c r="C27" s="14">
        <f>SUM(E27:AI27)</f>
        <v>0</v>
      </c>
      <c r="D27" s="9" t="s">
        <v>6</v>
      </c>
      <c r="E27" s="34">
        <v>0</v>
      </c>
      <c r="F27" s="34">
        <v>0</v>
      </c>
      <c r="G27" s="34">
        <v>0</v>
      </c>
      <c r="H27" s="34">
        <v>0</v>
      </c>
      <c r="I27" s="34">
        <v>0</v>
      </c>
      <c r="J27" s="34">
        <v>0</v>
      </c>
      <c r="K27" s="34">
        <v>0</v>
      </c>
      <c r="L27" s="34">
        <v>0</v>
      </c>
      <c r="M27" s="34">
        <v>0</v>
      </c>
      <c r="N27" s="34">
        <v>0</v>
      </c>
      <c r="O27" s="34">
        <v>0</v>
      </c>
      <c r="P27" s="34">
        <v>0</v>
      </c>
      <c r="Q27" s="34">
        <v>0</v>
      </c>
      <c r="R27" s="34">
        <v>0</v>
      </c>
      <c r="S27" s="34">
        <v>0</v>
      </c>
      <c r="T27" s="34">
        <v>0</v>
      </c>
      <c r="U27" s="34">
        <v>0</v>
      </c>
      <c r="V27" s="34">
        <v>0</v>
      </c>
      <c r="W27" s="34">
        <v>0</v>
      </c>
      <c r="X27" s="34">
        <v>0</v>
      </c>
      <c r="Y27" s="34">
        <v>0</v>
      </c>
      <c r="Z27" s="34">
        <v>0</v>
      </c>
      <c r="AA27" s="34">
        <v>0</v>
      </c>
      <c r="AB27" s="34">
        <v>0</v>
      </c>
      <c r="AC27" s="34">
        <v>0</v>
      </c>
      <c r="AD27" s="34">
        <v>0</v>
      </c>
      <c r="AE27" s="34">
        <v>0</v>
      </c>
      <c r="AF27" s="34">
        <v>0</v>
      </c>
      <c r="AG27" s="34">
        <v>0</v>
      </c>
      <c r="AH27" s="34">
        <v>0</v>
      </c>
      <c r="AI27" s="34">
        <v>0</v>
      </c>
      <c r="AJ27" s="15"/>
      <c r="AK27" s="7"/>
    </row>
    <row r="28" spans="1:37" s="3" customFormat="1" ht="12" customHeight="1" x14ac:dyDescent="0.25">
      <c r="A28" s="77" t="s">
        <v>11</v>
      </c>
      <c r="B28" s="9" t="s">
        <v>3</v>
      </c>
      <c r="C28" s="14">
        <f>MAX(E28:AI28)</f>
        <v>0</v>
      </c>
      <c r="D28" s="9" t="s">
        <v>14</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c r="AG28" s="34">
        <v>0</v>
      </c>
      <c r="AH28" s="34">
        <v>0</v>
      </c>
      <c r="AI28" s="34">
        <v>0</v>
      </c>
      <c r="AJ28" s="15"/>
      <c r="AK28" s="7"/>
    </row>
    <row r="29" spans="1:37" s="3" customFormat="1" ht="12" customHeight="1" x14ac:dyDescent="0.25">
      <c r="A29" s="77"/>
      <c r="B29" s="9" t="s">
        <v>2</v>
      </c>
      <c r="C29" s="14">
        <f>COUNTIF(E29:AI29,"=N")</f>
        <v>0</v>
      </c>
      <c r="D29" s="9" t="s">
        <v>10</v>
      </c>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15"/>
      <c r="AK29" s="7"/>
    </row>
    <row r="30" spans="1:37" s="3" customFormat="1" x14ac:dyDescent="0.25"/>
    <row r="31" spans="1:37" s="3" customFormat="1" x14ac:dyDescent="0.25">
      <c r="B31" s="3" t="s">
        <v>116</v>
      </c>
    </row>
    <row r="32" spans="1:37" ht="12.5" x14ac:dyDescent="0.25">
      <c r="B32" s="18" t="s">
        <v>20</v>
      </c>
      <c r="C32" s="80" t="s">
        <v>120</v>
      </c>
      <c r="D32" s="80"/>
      <c r="E32" s="80"/>
      <c r="F32" s="80"/>
      <c r="G32" s="80"/>
      <c r="H32" s="80"/>
      <c r="I32" s="80"/>
      <c r="J32" s="80"/>
      <c r="K32" s="80"/>
      <c r="L32" s="80"/>
      <c r="M32" s="80"/>
      <c r="N32" s="18"/>
      <c r="O32" s="52" t="s">
        <v>21</v>
      </c>
      <c r="P32" s="52"/>
      <c r="Q32" s="81">
        <v>45108</v>
      </c>
      <c r="R32" s="82"/>
      <c r="S32" s="82"/>
    </row>
    <row r="33" spans="2:35" ht="12.5" x14ac:dyDescent="0.25">
      <c r="B33" s="52" t="s">
        <v>106</v>
      </c>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row>
  </sheetData>
  <mergeCells count="22">
    <mergeCell ref="B33:AI33"/>
    <mergeCell ref="AD8:AH8"/>
    <mergeCell ref="B23:C23"/>
    <mergeCell ref="AJ23:AK23"/>
    <mergeCell ref="A24:A27"/>
    <mergeCell ref="A28:A29"/>
    <mergeCell ref="C32:M32"/>
    <mergeCell ref="O32:P32"/>
    <mergeCell ref="Q32:S32"/>
    <mergeCell ref="X8:AC8"/>
    <mergeCell ref="C6:D6"/>
    <mergeCell ref="F6:K6"/>
    <mergeCell ref="L6:W6"/>
    <mergeCell ref="F8:K8"/>
    <mergeCell ref="L8:V8"/>
    <mergeCell ref="A1:AI1"/>
    <mergeCell ref="A2:AI2"/>
    <mergeCell ref="C4:D4"/>
    <mergeCell ref="F4:K4"/>
    <mergeCell ref="L4:W4"/>
    <mergeCell ref="X4:AC4"/>
    <mergeCell ref="AD4:AH4"/>
  </mergeCells>
  <pageMargins left="0.75" right="0.75" top="1" bottom="1" header="0.5" footer="0.5"/>
  <pageSetup paperSize="9" scale="88" orientation="landscape" r:id="rId1"/>
  <headerFooter alignWithMargins="0"/>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E60CE9-3A83-4D24-9FD2-08D91466E630}">
  <sheetPr>
    <pageSetUpPr fitToPage="1"/>
  </sheetPr>
  <dimension ref="A1:AO33"/>
  <sheetViews>
    <sheetView view="pageBreakPreview" topLeftCell="A7" zoomScaleNormal="115" zoomScaleSheetLayoutView="100" workbookViewId="0">
      <selection activeCell="C32" sqref="C32:M32"/>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47</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2" spans="1:41" s="31" customFormat="1" ht="13" x14ac:dyDescent="0.3">
      <c r="A2" s="88" t="s">
        <v>52</v>
      </c>
      <c r="B2" s="89"/>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K2" s="32"/>
    </row>
    <row r="4" spans="1:41" ht="13" x14ac:dyDescent="0.3">
      <c r="B4" s="18" t="s">
        <v>22</v>
      </c>
      <c r="C4" s="76" t="str">
        <f>'Welcome - Intro'!C3</f>
        <v>EPR/AB3790ZB</v>
      </c>
      <c r="D4" s="76"/>
      <c r="E4" s="18"/>
      <c r="F4" s="52" t="s">
        <v>96</v>
      </c>
      <c r="G4" s="52"/>
      <c r="H4" s="52"/>
      <c r="I4" s="52"/>
      <c r="J4" s="52"/>
      <c r="K4" s="52"/>
      <c r="L4" s="76" t="str">
        <f>'Welcome - Intro'!L3</f>
        <v>Biomass UK No.2 Limited</v>
      </c>
      <c r="M4" s="76"/>
      <c r="N4" s="76"/>
      <c r="O4" s="76"/>
      <c r="P4" s="76"/>
      <c r="Q4" s="76"/>
      <c r="R4" s="76"/>
      <c r="S4" s="76"/>
      <c r="T4" s="76"/>
      <c r="U4" s="76"/>
      <c r="V4" s="76"/>
      <c r="W4" s="76"/>
      <c r="X4" s="52" t="s">
        <v>19</v>
      </c>
      <c r="Y4" s="52"/>
      <c r="Z4" s="52"/>
      <c r="AA4" s="52"/>
      <c r="AB4" s="52"/>
      <c r="AC4" s="52"/>
      <c r="AD4" s="76" t="s">
        <v>53</v>
      </c>
      <c r="AE4" s="76"/>
      <c r="AF4" s="76"/>
      <c r="AG4" s="76"/>
      <c r="AH4" s="76"/>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95</v>
      </c>
      <c r="C6" s="76" t="str">
        <f>'Welcome - Intro'!C5</f>
        <v>Barry Energy Production Facility</v>
      </c>
      <c r="D6" s="76"/>
      <c r="E6" s="18"/>
      <c r="F6" s="52" t="s">
        <v>24</v>
      </c>
      <c r="G6" s="52"/>
      <c r="H6" s="52"/>
      <c r="I6" s="52"/>
      <c r="J6" s="52"/>
      <c r="K6" s="52"/>
      <c r="L6" s="68" t="s">
        <v>113</v>
      </c>
      <c r="M6" s="69"/>
      <c r="N6" s="69"/>
      <c r="O6" s="69"/>
      <c r="P6" s="54"/>
      <c r="Q6" s="54"/>
      <c r="R6" s="54"/>
      <c r="S6" s="54"/>
      <c r="T6" s="54"/>
      <c r="U6" s="54"/>
      <c r="V6" s="54"/>
      <c r="W6" s="54"/>
      <c r="Y6" s="18"/>
      <c r="Z6" s="18"/>
      <c r="AA6" s="18"/>
      <c r="AB6" s="18"/>
      <c r="AC6" s="18"/>
      <c r="AD6" s="18"/>
      <c r="AE6" s="18"/>
      <c r="AF6" s="18"/>
      <c r="AG6" s="18"/>
      <c r="AH6" s="18"/>
      <c r="AI6" s="18"/>
    </row>
    <row r="7" spans="1:41" ht="12.5" x14ac:dyDescent="0.25">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row>
    <row r="8" spans="1:41" ht="13" x14ac:dyDescent="0.3">
      <c r="B8" s="18" t="s">
        <v>30</v>
      </c>
      <c r="C8" s="18"/>
      <c r="D8" s="29">
        <v>45078</v>
      </c>
      <c r="E8" s="18"/>
      <c r="F8" s="52" t="s">
        <v>25</v>
      </c>
      <c r="G8" s="52"/>
      <c r="H8" s="52"/>
      <c r="I8" s="52"/>
      <c r="J8" s="52"/>
      <c r="K8" s="52"/>
      <c r="L8" s="72" t="s">
        <v>112</v>
      </c>
      <c r="M8" s="72"/>
      <c r="N8" s="72"/>
      <c r="O8" s="72"/>
      <c r="P8" s="54"/>
      <c r="Q8" s="54"/>
      <c r="R8" s="54"/>
      <c r="S8" s="54"/>
      <c r="T8" s="54"/>
      <c r="U8" s="54"/>
      <c r="V8" s="54"/>
      <c r="W8" s="18"/>
      <c r="X8" s="52" t="s">
        <v>49</v>
      </c>
      <c r="Y8" s="54"/>
      <c r="Z8" s="54"/>
      <c r="AA8" s="54"/>
      <c r="AB8" s="54"/>
      <c r="AC8" s="54"/>
      <c r="AD8" s="72" t="s">
        <v>114</v>
      </c>
      <c r="AE8" s="72"/>
      <c r="AF8" s="72"/>
      <c r="AG8" s="72"/>
      <c r="AH8" s="72"/>
      <c r="AI8" s="18"/>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x14ac:dyDescent="0.2">
      <c r="A22" s="6"/>
      <c r="AI22" s="17"/>
    </row>
    <row r="23" spans="1:37" s="3" customFormat="1" ht="11.5" x14ac:dyDescent="0.25">
      <c r="A23" s="8"/>
      <c r="B23" s="75" t="s">
        <v>0</v>
      </c>
      <c r="C23" s="75"/>
      <c r="D23" s="9" t="s">
        <v>1</v>
      </c>
      <c r="E23" s="10">
        <v>1</v>
      </c>
      <c r="F23" s="10">
        <v>2</v>
      </c>
      <c r="G23" s="10">
        <v>3</v>
      </c>
      <c r="H23" s="10">
        <v>4</v>
      </c>
      <c r="I23" s="10">
        <v>5</v>
      </c>
      <c r="J23" s="10">
        <v>6</v>
      </c>
      <c r="K23" s="10">
        <v>7</v>
      </c>
      <c r="L23" s="10">
        <v>8</v>
      </c>
      <c r="M23" s="10">
        <v>9</v>
      </c>
      <c r="N23" s="10">
        <v>10</v>
      </c>
      <c r="O23" s="10">
        <v>11</v>
      </c>
      <c r="P23" s="10">
        <v>12</v>
      </c>
      <c r="Q23" s="10">
        <v>13</v>
      </c>
      <c r="R23" s="10">
        <v>14</v>
      </c>
      <c r="S23" s="10">
        <v>15</v>
      </c>
      <c r="T23" s="10">
        <v>16</v>
      </c>
      <c r="U23" s="10">
        <v>17</v>
      </c>
      <c r="V23" s="10">
        <v>18</v>
      </c>
      <c r="W23" s="10">
        <v>19</v>
      </c>
      <c r="X23" s="10">
        <v>20</v>
      </c>
      <c r="Y23" s="10">
        <v>21</v>
      </c>
      <c r="Z23" s="10">
        <v>22</v>
      </c>
      <c r="AA23" s="10">
        <v>23</v>
      </c>
      <c r="AB23" s="10">
        <v>24</v>
      </c>
      <c r="AC23" s="10">
        <v>25</v>
      </c>
      <c r="AD23" s="10">
        <v>26</v>
      </c>
      <c r="AE23" s="10">
        <v>27</v>
      </c>
      <c r="AF23" s="10">
        <v>28</v>
      </c>
      <c r="AG23" s="10">
        <v>29</v>
      </c>
      <c r="AH23" s="10">
        <v>30</v>
      </c>
      <c r="AI23" s="10">
        <v>31</v>
      </c>
      <c r="AJ23" s="65"/>
      <c r="AK23" s="65"/>
    </row>
    <row r="24" spans="1:37" s="3" customFormat="1" ht="12" customHeight="1" x14ac:dyDescent="0.25">
      <c r="A24" s="77" t="s">
        <v>62</v>
      </c>
      <c r="B24" s="9" t="s">
        <v>3</v>
      </c>
      <c r="C24" s="14">
        <f>MAX(E24:AI24)</f>
        <v>0</v>
      </c>
      <c r="D24" s="9" t="s">
        <v>17</v>
      </c>
      <c r="E24" s="34">
        <v>0</v>
      </c>
      <c r="F24" s="34">
        <v>0</v>
      </c>
      <c r="G24" s="34">
        <v>0</v>
      </c>
      <c r="H24" s="34">
        <v>0</v>
      </c>
      <c r="I24" s="34">
        <v>0</v>
      </c>
      <c r="J24" s="34">
        <v>0</v>
      </c>
      <c r="K24" s="34">
        <v>0</v>
      </c>
      <c r="L24" s="34">
        <v>0</v>
      </c>
      <c r="M24" s="34">
        <v>0</v>
      </c>
      <c r="N24" s="34">
        <v>0</v>
      </c>
      <c r="O24" s="34">
        <v>0</v>
      </c>
      <c r="P24" s="34">
        <v>0</v>
      </c>
      <c r="Q24" s="34">
        <v>0</v>
      </c>
      <c r="R24" s="34">
        <v>0</v>
      </c>
      <c r="S24" s="34">
        <v>0</v>
      </c>
      <c r="T24" s="34">
        <v>0</v>
      </c>
      <c r="U24" s="34">
        <v>0</v>
      </c>
      <c r="V24" s="34">
        <v>0</v>
      </c>
      <c r="W24" s="34">
        <v>0</v>
      </c>
      <c r="X24" s="34">
        <v>0</v>
      </c>
      <c r="Y24" s="34">
        <v>0</v>
      </c>
      <c r="Z24" s="34">
        <v>0</v>
      </c>
      <c r="AA24" s="34">
        <v>0</v>
      </c>
      <c r="AB24" s="34">
        <v>0</v>
      </c>
      <c r="AC24" s="34">
        <v>0</v>
      </c>
      <c r="AD24" s="34">
        <v>0</v>
      </c>
      <c r="AE24" s="34">
        <v>0</v>
      </c>
      <c r="AF24" s="34">
        <v>0</v>
      </c>
      <c r="AG24" s="34">
        <v>0</v>
      </c>
      <c r="AH24" s="34">
        <v>0</v>
      </c>
      <c r="AI24" s="34">
        <v>0</v>
      </c>
      <c r="AJ24" s="15"/>
      <c r="AK24" s="7"/>
    </row>
    <row r="25" spans="1:37" s="3" customFormat="1" ht="12" customHeight="1" x14ac:dyDescent="0.25">
      <c r="A25" s="77"/>
      <c r="B25" s="9" t="s">
        <v>5</v>
      </c>
      <c r="C25" s="14">
        <f>AVERAGE(E25:AI25)</f>
        <v>0</v>
      </c>
      <c r="D25" s="9" t="s">
        <v>15</v>
      </c>
      <c r="E25" s="34">
        <v>0</v>
      </c>
      <c r="F25" s="34">
        <v>0</v>
      </c>
      <c r="G25" s="34">
        <v>0</v>
      </c>
      <c r="H25" s="34">
        <v>0</v>
      </c>
      <c r="I25" s="34">
        <v>0</v>
      </c>
      <c r="J25" s="34">
        <v>0</v>
      </c>
      <c r="K25" s="34">
        <v>0</v>
      </c>
      <c r="L25" s="34">
        <v>0</v>
      </c>
      <c r="M25" s="34">
        <v>0</v>
      </c>
      <c r="N25" s="34">
        <v>0</v>
      </c>
      <c r="O25" s="34">
        <v>0</v>
      </c>
      <c r="P25" s="34">
        <v>0</v>
      </c>
      <c r="Q25" s="34">
        <v>0</v>
      </c>
      <c r="R25" s="34">
        <v>0</v>
      </c>
      <c r="S25" s="34">
        <v>0</v>
      </c>
      <c r="T25" s="34">
        <v>0</v>
      </c>
      <c r="U25" s="34">
        <v>0</v>
      </c>
      <c r="V25" s="34">
        <v>0</v>
      </c>
      <c r="W25" s="34">
        <v>0</v>
      </c>
      <c r="X25" s="34">
        <v>0</v>
      </c>
      <c r="Y25" s="34">
        <v>0</v>
      </c>
      <c r="Z25" s="34">
        <v>0</v>
      </c>
      <c r="AA25" s="34">
        <v>0</v>
      </c>
      <c r="AB25" s="34">
        <v>0</v>
      </c>
      <c r="AC25" s="34">
        <v>0</v>
      </c>
      <c r="AD25" s="34">
        <v>0</v>
      </c>
      <c r="AE25" s="34">
        <v>0</v>
      </c>
      <c r="AF25" s="34">
        <v>0</v>
      </c>
      <c r="AG25" s="34">
        <v>0</v>
      </c>
      <c r="AH25" s="34">
        <v>0</v>
      </c>
      <c r="AI25" s="34">
        <v>0</v>
      </c>
      <c r="AJ25" s="15"/>
      <c r="AK25" s="7"/>
    </row>
    <row r="26" spans="1:37" s="3" customFormat="1" ht="12" customHeight="1" x14ac:dyDescent="0.25">
      <c r="A26" s="77"/>
      <c r="B26" s="9" t="s">
        <v>4</v>
      </c>
      <c r="C26" s="14">
        <f>MIN(E26:AI26)</f>
        <v>0</v>
      </c>
      <c r="D26" s="9" t="s">
        <v>16</v>
      </c>
      <c r="E26" s="34">
        <v>0</v>
      </c>
      <c r="F26" s="34">
        <v>0</v>
      </c>
      <c r="G26" s="34">
        <v>0</v>
      </c>
      <c r="H26" s="34">
        <v>0</v>
      </c>
      <c r="I26" s="34">
        <v>0</v>
      </c>
      <c r="J26" s="34">
        <v>0</v>
      </c>
      <c r="K26" s="34">
        <v>0</v>
      </c>
      <c r="L26" s="34">
        <v>0</v>
      </c>
      <c r="M26" s="34">
        <v>0</v>
      </c>
      <c r="N26" s="34">
        <v>0</v>
      </c>
      <c r="O26" s="34">
        <v>0</v>
      </c>
      <c r="P26" s="34">
        <v>0</v>
      </c>
      <c r="Q26" s="34">
        <v>0</v>
      </c>
      <c r="R26" s="34">
        <v>0</v>
      </c>
      <c r="S26" s="34">
        <v>0</v>
      </c>
      <c r="T26" s="34">
        <v>0</v>
      </c>
      <c r="U26" s="34">
        <v>0</v>
      </c>
      <c r="V26" s="34">
        <v>0</v>
      </c>
      <c r="W26" s="34">
        <v>0</v>
      </c>
      <c r="X26" s="34">
        <v>0</v>
      </c>
      <c r="Y26" s="34">
        <v>0</v>
      </c>
      <c r="Z26" s="34">
        <v>0</v>
      </c>
      <c r="AA26" s="34">
        <v>0</v>
      </c>
      <c r="AB26" s="34">
        <v>0</v>
      </c>
      <c r="AC26" s="34">
        <v>0</v>
      </c>
      <c r="AD26" s="34">
        <v>0</v>
      </c>
      <c r="AE26" s="34">
        <v>0</v>
      </c>
      <c r="AF26" s="34">
        <v>0</v>
      </c>
      <c r="AG26" s="34">
        <v>0</v>
      </c>
      <c r="AH26" s="34">
        <v>0</v>
      </c>
      <c r="AI26" s="34">
        <v>0</v>
      </c>
      <c r="AJ26" s="15"/>
      <c r="AK26" s="7"/>
    </row>
    <row r="27" spans="1:37" s="3" customFormat="1" ht="12" customHeight="1" x14ac:dyDescent="0.25">
      <c r="A27" s="77"/>
      <c r="B27" s="9" t="s">
        <v>7</v>
      </c>
      <c r="C27" s="14">
        <f>SUM(E27:AI27)</f>
        <v>0</v>
      </c>
      <c r="D27" s="9" t="s">
        <v>6</v>
      </c>
      <c r="E27" s="34">
        <v>0</v>
      </c>
      <c r="F27" s="34">
        <v>0</v>
      </c>
      <c r="G27" s="34">
        <v>0</v>
      </c>
      <c r="H27" s="34">
        <v>0</v>
      </c>
      <c r="I27" s="34">
        <v>0</v>
      </c>
      <c r="J27" s="34">
        <v>0</v>
      </c>
      <c r="K27" s="34">
        <v>0</v>
      </c>
      <c r="L27" s="34">
        <v>0</v>
      </c>
      <c r="M27" s="34">
        <v>0</v>
      </c>
      <c r="N27" s="34">
        <v>0</v>
      </c>
      <c r="O27" s="34">
        <v>0</v>
      </c>
      <c r="P27" s="34">
        <v>0</v>
      </c>
      <c r="Q27" s="34">
        <v>0</v>
      </c>
      <c r="R27" s="34">
        <v>0</v>
      </c>
      <c r="S27" s="34">
        <v>0</v>
      </c>
      <c r="T27" s="34">
        <v>0</v>
      </c>
      <c r="U27" s="34">
        <v>0</v>
      </c>
      <c r="V27" s="34">
        <v>0</v>
      </c>
      <c r="W27" s="34">
        <v>0</v>
      </c>
      <c r="X27" s="34">
        <v>0</v>
      </c>
      <c r="Y27" s="34">
        <v>0</v>
      </c>
      <c r="Z27" s="34">
        <v>0</v>
      </c>
      <c r="AA27" s="34">
        <v>0</v>
      </c>
      <c r="AB27" s="34">
        <v>0</v>
      </c>
      <c r="AC27" s="34">
        <v>0</v>
      </c>
      <c r="AD27" s="34">
        <v>0</v>
      </c>
      <c r="AE27" s="34">
        <v>0</v>
      </c>
      <c r="AF27" s="34">
        <v>0</v>
      </c>
      <c r="AG27" s="34">
        <v>0</v>
      </c>
      <c r="AH27" s="34">
        <v>0</v>
      </c>
      <c r="AI27" s="34">
        <v>0</v>
      </c>
      <c r="AJ27" s="15"/>
      <c r="AK27" s="7"/>
    </row>
    <row r="28" spans="1:37" s="3" customFormat="1" ht="12" customHeight="1" x14ac:dyDescent="0.25">
      <c r="A28" s="77" t="s">
        <v>11</v>
      </c>
      <c r="B28" s="9" t="s">
        <v>3</v>
      </c>
      <c r="C28" s="14">
        <f>MAX(E28:AI28)</f>
        <v>0</v>
      </c>
      <c r="D28" s="9" t="s">
        <v>14</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c r="AG28" s="34">
        <v>0</v>
      </c>
      <c r="AH28" s="34">
        <v>0</v>
      </c>
      <c r="AI28" s="34">
        <v>0</v>
      </c>
      <c r="AJ28" s="15"/>
      <c r="AK28" s="7"/>
    </row>
    <row r="29" spans="1:37" s="3" customFormat="1" ht="12" customHeight="1" x14ac:dyDescent="0.25">
      <c r="A29" s="77"/>
      <c r="B29" s="9" t="s">
        <v>2</v>
      </c>
      <c r="C29" s="14">
        <f>COUNTIF(E29:AI29,"=N")</f>
        <v>0</v>
      </c>
      <c r="D29" s="9" t="s">
        <v>10</v>
      </c>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15"/>
      <c r="AK29" s="7"/>
    </row>
    <row r="30" spans="1:37" s="3" customFormat="1" x14ac:dyDescent="0.25"/>
    <row r="31" spans="1:37" s="3" customFormat="1" x14ac:dyDescent="0.25">
      <c r="B31" s="3" t="s">
        <v>117</v>
      </c>
    </row>
    <row r="32" spans="1:37" ht="12.5" x14ac:dyDescent="0.25">
      <c r="B32" s="18" t="s">
        <v>20</v>
      </c>
      <c r="C32" s="80" t="s">
        <v>120</v>
      </c>
      <c r="D32" s="80"/>
      <c r="E32" s="80"/>
      <c r="F32" s="80"/>
      <c r="G32" s="80"/>
      <c r="H32" s="80"/>
      <c r="I32" s="80"/>
      <c r="J32" s="80"/>
      <c r="K32" s="80"/>
      <c r="L32" s="80"/>
      <c r="M32" s="80"/>
      <c r="N32" s="18"/>
      <c r="O32" s="52" t="s">
        <v>21</v>
      </c>
      <c r="P32" s="52"/>
      <c r="Q32" s="81">
        <v>45108</v>
      </c>
      <c r="R32" s="82"/>
      <c r="S32" s="82"/>
    </row>
    <row r="33" spans="2:35" ht="12.5" x14ac:dyDescent="0.25">
      <c r="B33" s="52" t="s">
        <v>106</v>
      </c>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row>
  </sheetData>
  <mergeCells count="22">
    <mergeCell ref="B33:AI33"/>
    <mergeCell ref="AD8:AH8"/>
    <mergeCell ref="B23:C23"/>
    <mergeCell ref="AJ23:AK23"/>
    <mergeCell ref="A24:A27"/>
    <mergeCell ref="A28:A29"/>
    <mergeCell ref="C32:M32"/>
    <mergeCell ref="O32:P32"/>
    <mergeCell ref="Q32:S32"/>
    <mergeCell ref="X8:AC8"/>
    <mergeCell ref="C6:D6"/>
    <mergeCell ref="F6:K6"/>
    <mergeCell ref="L6:W6"/>
    <mergeCell ref="F8:K8"/>
    <mergeCell ref="L8:V8"/>
    <mergeCell ref="A1:AI1"/>
    <mergeCell ref="A2:AI2"/>
    <mergeCell ref="C4:D4"/>
    <mergeCell ref="F4:K4"/>
    <mergeCell ref="L4:W4"/>
    <mergeCell ref="X4:AC4"/>
    <mergeCell ref="AD4:AH4"/>
  </mergeCells>
  <pageMargins left="0.75" right="0.75" top="1" bottom="1" header="0.5" footer="0.5"/>
  <pageSetup paperSize="9" scale="88" orientation="landscape" r:id="rId1"/>
  <headerFooter alignWithMargins="0"/>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D5933-DCF7-44D7-9B62-89F599AA8AB0}">
  <sheetPr>
    <pageSetUpPr fitToPage="1"/>
  </sheetPr>
  <dimension ref="A1:AO33"/>
  <sheetViews>
    <sheetView view="pageBreakPreview" topLeftCell="A10" zoomScaleNormal="115" zoomScaleSheetLayoutView="100" workbookViewId="0">
      <selection activeCell="C32" sqref="C32:M32"/>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47</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2" spans="1:41" s="31" customFormat="1" ht="13" x14ac:dyDescent="0.3">
      <c r="A2" s="88" t="s">
        <v>54</v>
      </c>
      <c r="B2" s="89"/>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K2" s="32"/>
    </row>
    <row r="4" spans="1:41" ht="13" x14ac:dyDescent="0.3">
      <c r="B4" s="18" t="s">
        <v>22</v>
      </c>
      <c r="C4" s="76" t="str">
        <f>'Welcome - Intro'!C3</f>
        <v>EPR/AB3790ZB</v>
      </c>
      <c r="D4" s="76"/>
      <c r="E4" s="18"/>
      <c r="F4" s="52" t="s">
        <v>96</v>
      </c>
      <c r="G4" s="52"/>
      <c r="H4" s="52"/>
      <c r="I4" s="52"/>
      <c r="J4" s="52"/>
      <c r="K4" s="52"/>
      <c r="L4" s="76" t="str">
        <f>'Welcome - Intro'!L3</f>
        <v>Biomass UK No.2 Limited</v>
      </c>
      <c r="M4" s="76"/>
      <c r="N4" s="76"/>
      <c r="O4" s="76"/>
      <c r="P4" s="76"/>
      <c r="Q4" s="76"/>
      <c r="R4" s="76"/>
      <c r="S4" s="76"/>
      <c r="T4" s="76"/>
      <c r="U4" s="76"/>
      <c r="V4" s="76"/>
      <c r="W4" s="76"/>
      <c r="X4" s="52" t="s">
        <v>19</v>
      </c>
      <c r="Y4" s="52"/>
      <c r="Z4" s="52"/>
      <c r="AA4" s="52"/>
      <c r="AB4" s="52"/>
      <c r="AC4" s="52"/>
      <c r="AD4" s="76" t="s">
        <v>56</v>
      </c>
      <c r="AE4" s="76"/>
      <c r="AF4" s="76"/>
      <c r="AG4" s="76"/>
      <c r="AH4" s="76"/>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95</v>
      </c>
      <c r="C6" s="76" t="str">
        <f>'Welcome - Intro'!C5</f>
        <v>Barry Energy Production Facility</v>
      </c>
      <c r="D6" s="76"/>
      <c r="E6" s="18"/>
      <c r="F6" s="52" t="s">
        <v>24</v>
      </c>
      <c r="G6" s="52"/>
      <c r="H6" s="52"/>
      <c r="I6" s="52"/>
      <c r="J6" s="52"/>
      <c r="K6" s="52"/>
      <c r="L6" s="68" t="s">
        <v>113</v>
      </c>
      <c r="M6" s="69"/>
      <c r="N6" s="69"/>
      <c r="O6" s="69"/>
      <c r="P6" s="54"/>
      <c r="Q6" s="54"/>
      <c r="R6" s="54"/>
      <c r="S6" s="54"/>
      <c r="T6" s="54"/>
      <c r="U6" s="54"/>
      <c r="V6" s="54"/>
      <c r="W6" s="54"/>
      <c r="Y6" s="18"/>
      <c r="Z6" s="18"/>
      <c r="AA6" s="18"/>
      <c r="AB6" s="18"/>
      <c r="AC6" s="18"/>
      <c r="AD6" s="18"/>
      <c r="AE6" s="18"/>
      <c r="AF6" s="18"/>
      <c r="AG6" s="18"/>
      <c r="AH6" s="18"/>
      <c r="AI6" s="18"/>
    </row>
    <row r="7" spans="1:41" ht="12.5" x14ac:dyDescent="0.25">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row>
    <row r="8" spans="1:41" ht="13" x14ac:dyDescent="0.3">
      <c r="B8" s="18" t="s">
        <v>30</v>
      </c>
      <c r="C8" s="18"/>
      <c r="D8" s="29">
        <v>45017</v>
      </c>
      <c r="E8" s="18"/>
      <c r="F8" s="52" t="s">
        <v>25</v>
      </c>
      <c r="G8" s="52"/>
      <c r="H8" s="52"/>
      <c r="I8" s="52"/>
      <c r="J8" s="52"/>
      <c r="K8" s="52"/>
      <c r="L8" s="72" t="s">
        <v>112</v>
      </c>
      <c r="M8" s="72"/>
      <c r="N8" s="72"/>
      <c r="O8" s="72"/>
      <c r="P8" s="54"/>
      <c r="Q8" s="54"/>
      <c r="R8" s="54"/>
      <c r="S8" s="54"/>
      <c r="T8" s="54"/>
      <c r="U8" s="54"/>
      <c r="V8" s="54"/>
      <c r="W8" s="18"/>
      <c r="X8" s="52"/>
      <c r="Y8" s="54"/>
      <c r="Z8" s="54"/>
      <c r="AA8" s="54"/>
      <c r="AB8" s="54"/>
      <c r="AC8" s="54"/>
      <c r="AD8" s="76"/>
      <c r="AE8" s="76"/>
      <c r="AF8" s="76"/>
      <c r="AG8" s="76"/>
      <c r="AH8" s="76"/>
      <c r="AI8" s="18"/>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x14ac:dyDescent="0.2">
      <c r="A22" s="6"/>
      <c r="AI22" s="17"/>
    </row>
    <row r="23" spans="1:37" s="3" customFormat="1" ht="11.5" x14ac:dyDescent="0.25">
      <c r="A23" s="8"/>
      <c r="B23" s="75" t="s">
        <v>0</v>
      </c>
      <c r="C23" s="75"/>
      <c r="D23" s="9" t="s">
        <v>1</v>
      </c>
      <c r="E23" s="10">
        <v>1</v>
      </c>
      <c r="F23" s="10">
        <v>2</v>
      </c>
      <c r="G23" s="10">
        <v>3</v>
      </c>
      <c r="H23" s="10">
        <v>4</v>
      </c>
      <c r="I23" s="10">
        <v>5</v>
      </c>
      <c r="J23" s="10">
        <v>6</v>
      </c>
      <c r="K23" s="10">
        <v>7</v>
      </c>
      <c r="L23" s="10">
        <v>8</v>
      </c>
      <c r="M23" s="10">
        <v>9</v>
      </c>
      <c r="N23" s="10">
        <v>10</v>
      </c>
      <c r="O23" s="10">
        <v>11</v>
      </c>
      <c r="P23" s="10">
        <v>12</v>
      </c>
      <c r="Q23" s="10">
        <v>13</v>
      </c>
      <c r="R23" s="10">
        <v>14</v>
      </c>
      <c r="S23" s="10">
        <v>15</v>
      </c>
      <c r="T23" s="10">
        <v>16</v>
      </c>
      <c r="U23" s="10">
        <v>17</v>
      </c>
      <c r="V23" s="10">
        <v>18</v>
      </c>
      <c r="W23" s="10">
        <v>19</v>
      </c>
      <c r="X23" s="10">
        <v>20</v>
      </c>
      <c r="Y23" s="10">
        <v>21</v>
      </c>
      <c r="Z23" s="10">
        <v>22</v>
      </c>
      <c r="AA23" s="10">
        <v>23</v>
      </c>
      <c r="AB23" s="10">
        <v>24</v>
      </c>
      <c r="AC23" s="10">
        <v>25</v>
      </c>
      <c r="AD23" s="10">
        <v>26</v>
      </c>
      <c r="AE23" s="10">
        <v>27</v>
      </c>
      <c r="AF23" s="10">
        <v>28</v>
      </c>
      <c r="AG23" s="10">
        <v>29</v>
      </c>
      <c r="AH23" s="10">
        <v>30</v>
      </c>
      <c r="AI23" s="10">
        <v>31</v>
      </c>
      <c r="AJ23" s="65"/>
      <c r="AK23" s="65"/>
    </row>
    <row r="24" spans="1:37" s="3" customFormat="1" ht="12" customHeight="1" x14ac:dyDescent="0.25">
      <c r="A24" s="77" t="s">
        <v>62</v>
      </c>
      <c r="B24" s="9" t="s">
        <v>3</v>
      </c>
      <c r="C24" s="14">
        <f>MAX(E24:AI24)</f>
        <v>0</v>
      </c>
      <c r="D24" s="9" t="s">
        <v>17</v>
      </c>
      <c r="E24" s="36">
        <v>0</v>
      </c>
      <c r="F24" s="36">
        <v>0</v>
      </c>
      <c r="G24" s="36">
        <v>0</v>
      </c>
      <c r="H24" s="36">
        <v>0</v>
      </c>
      <c r="I24" s="36">
        <v>0</v>
      </c>
      <c r="J24" s="36">
        <v>0</v>
      </c>
      <c r="K24" s="36">
        <v>0</v>
      </c>
      <c r="L24" s="36">
        <v>0</v>
      </c>
      <c r="M24" s="36">
        <v>0</v>
      </c>
      <c r="N24" s="36">
        <v>0</v>
      </c>
      <c r="O24" s="36">
        <v>0</v>
      </c>
      <c r="P24" s="36">
        <v>0</v>
      </c>
      <c r="Q24" s="36">
        <v>0</v>
      </c>
      <c r="R24" s="36">
        <v>0</v>
      </c>
      <c r="S24" s="36">
        <v>0</v>
      </c>
      <c r="T24" s="36">
        <v>0</v>
      </c>
      <c r="U24" s="36">
        <v>0</v>
      </c>
      <c r="V24" s="36">
        <v>0</v>
      </c>
      <c r="W24" s="36">
        <v>0</v>
      </c>
      <c r="X24" s="36">
        <v>0</v>
      </c>
      <c r="Y24" s="36">
        <v>0</v>
      </c>
      <c r="Z24" s="36">
        <v>0</v>
      </c>
      <c r="AA24" s="36">
        <v>0</v>
      </c>
      <c r="AB24" s="36">
        <v>0</v>
      </c>
      <c r="AC24" s="36">
        <v>0</v>
      </c>
      <c r="AD24" s="36">
        <v>0</v>
      </c>
      <c r="AE24" s="36">
        <v>0</v>
      </c>
      <c r="AF24" s="36">
        <v>0</v>
      </c>
      <c r="AG24" s="36">
        <v>0</v>
      </c>
      <c r="AH24" s="36">
        <v>0</v>
      </c>
      <c r="AI24" s="36">
        <v>0</v>
      </c>
      <c r="AJ24" s="15"/>
      <c r="AK24" s="7"/>
    </row>
    <row r="25" spans="1:37" s="3" customFormat="1" ht="12" customHeight="1" x14ac:dyDescent="0.25">
      <c r="A25" s="77"/>
      <c r="B25" s="9" t="s">
        <v>5</v>
      </c>
      <c r="C25" s="14">
        <f>AVERAGE(E25:AI25)</f>
        <v>0</v>
      </c>
      <c r="D25" s="9" t="s">
        <v>15</v>
      </c>
      <c r="E25" s="36">
        <v>0</v>
      </c>
      <c r="F25" s="36">
        <v>0</v>
      </c>
      <c r="G25" s="36">
        <v>0</v>
      </c>
      <c r="H25" s="36">
        <v>0</v>
      </c>
      <c r="I25" s="36">
        <v>0</v>
      </c>
      <c r="J25" s="36">
        <v>0</v>
      </c>
      <c r="K25" s="36">
        <v>0</v>
      </c>
      <c r="L25" s="36">
        <v>0</v>
      </c>
      <c r="M25" s="36">
        <v>0</v>
      </c>
      <c r="N25" s="36">
        <v>0</v>
      </c>
      <c r="O25" s="36">
        <v>0</v>
      </c>
      <c r="P25" s="36">
        <v>0</v>
      </c>
      <c r="Q25" s="36">
        <v>0</v>
      </c>
      <c r="R25" s="36">
        <v>0</v>
      </c>
      <c r="S25" s="36">
        <v>0</v>
      </c>
      <c r="T25" s="36">
        <v>0</v>
      </c>
      <c r="U25" s="36">
        <v>0</v>
      </c>
      <c r="V25" s="36">
        <v>0</v>
      </c>
      <c r="W25" s="36">
        <v>0</v>
      </c>
      <c r="X25" s="36">
        <v>0</v>
      </c>
      <c r="Y25" s="36">
        <v>0</v>
      </c>
      <c r="Z25" s="36">
        <v>0</v>
      </c>
      <c r="AA25" s="36">
        <v>0</v>
      </c>
      <c r="AB25" s="36">
        <v>0</v>
      </c>
      <c r="AC25" s="36">
        <v>0</v>
      </c>
      <c r="AD25" s="36">
        <v>0</v>
      </c>
      <c r="AE25" s="36">
        <v>0</v>
      </c>
      <c r="AF25" s="36">
        <v>0</v>
      </c>
      <c r="AG25" s="36">
        <v>0</v>
      </c>
      <c r="AH25" s="36">
        <v>0</v>
      </c>
      <c r="AI25" s="36">
        <v>0</v>
      </c>
      <c r="AJ25" s="15"/>
      <c r="AK25" s="7"/>
    </row>
    <row r="26" spans="1:37" s="3" customFormat="1" ht="12" customHeight="1" x14ac:dyDescent="0.25">
      <c r="A26" s="77"/>
      <c r="B26" s="9" t="s">
        <v>4</v>
      </c>
      <c r="C26" s="14">
        <f>MIN(E26:AI26)</f>
        <v>0</v>
      </c>
      <c r="D26" s="9" t="s">
        <v>16</v>
      </c>
      <c r="E26" s="36">
        <v>0</v>
      </c>
      <c r="F26" s="36">
        <v>0</v>
      </c>
      <c r="G26" s="36">
        <v>0</v>
      </c>
      <c r="H26" s="36">
        <v>0</v>
      </c>
      <c r="I26" s="36">
        <v>0</v>
      </c>
      <c r="J26" s="36">
        <v>0</v>
      </c>
      <c r="K26" s="36">
        <v>0</v>
      </c>
      <c r="L26" s="36">
        <v>0</v>
      </c>
      <c r="M26" s="36">
        <v>0</v>
      </c>
      <c r="N26" s="36">
        <v>0</v>
      </c>
      <c r="O26" s="36">
        <v>0</v>
      </c>
      <c r="P26" s="36">
        <v>0</v>
      </c>
      <c r="Q26" s="36">
        <v>0</v>
      </c>
      <c r="R26" s="36">
        <v>0</v>
      </c>
      <c r="S26" s="36">
        <v>0</v>
      </c>
      <c r="T26" s="36">
        <v>0</v>
      </c>
      <c r="U26" s="36">
        <v>0</v>
      </c>
      <c r="V26" s="36">
        <v>0</v>
      </c>
      <c r="W26" s="36">
        <v>0</v>
      </c>
      <c r="X26" s="36">
        <v>0</v>
      </c>
      <c r="Y26" s="36">
        <v>0</v>
      </c>
      <c r="Z26" s="36">
        <v>0</v>
      </c>
      <c r="AA26" s="36">
        <v>0</v>
      </c>
      <c r="AB26" s="36">
        <v>0</v>
      </c>
      <c r="AC26" s="36">
        <v>0</v>
      </c>
      <c r="AD26" s="36">
        <v>0</v>
      </c>
      <c r="AE26" s="36">
        <v>0</v>
      </c>
      <c r="AF26" s="36">
        <v>0</v>
      </c>
      <c r="AG26" s="36">
        <v>0</v>
      </c>
      <c r="AH26" s="36">
        <v>0</v>
      </c>
      <c r="AI26" s="36">
        <v>0</v>
      </c>
      <c r="AJ26" s="15"/>
      <c r="AK26" s="7"/>
    </row>
    <row r="27" spans="1:37" s="3" customFormat="1" ht="12" customHeight="1" x14ac:dyDescent="0.25">
      <c r="A27" s="77"/>
      <c r="B27" s="9" t="s">
        <v>7</v>
      </c>
      <c r="C27" s="14">
        <f>SUM(E27:AI27)</f>
        <v>0</v>
      </c>
      <c r="D27" s="9" t="s">
        <v>6</v>
      </c>
      <c r="E27" s="36">
        <v>0</v>
      </c>
      <c r="F27" s="36">
        <v>0</v>
      </c>
      <c r="G27" s="36">
        <v>0</v>
      </c>
      <c r="H27" s="36">
        <v>0</v>
      </c>
      <c r="I27" s="36">
        <v>0</v>
      </c>
      <c r="J27" s="36">
        <v>0</v>
      </c>
      <c r="K27" s="36">
        <v>0</v>
      </c>
      <c r="L27" s="36">
        <v>0</v>
      </c>
      <c r="M27" s="36">
        <v>0</v>
      </c>
      <c r="N27" s="36">
        <v>0</v>
      </c>
      <c r="O27" s="36">
        <v>0</v>
      </c>
      <c r="P27" s="36">
        <v>0</v>
      </c>
      <c r="Q27" s="36">
        <v>0</v>
      </c>
      <c r="R27" s="36">
        <v>0</v>
      </c>
      <c r="S27" s="36">
        <v>0</v>
      </c>
      <c r="T27" s="36">
        <v>0</v>
      </c>
      <c r="U27" s="36">
        <v>0</v>
      </c>
      <c r="V27" s="36">
        <v>0</v>
      </c>
      <c r="W27" s="36">
        <v>0</v>
      </c>
      <c r="X27" s="36">
        <v>0</v>
      </c>
      <c r="Y27" s="36">
        <v>0</v>
      </c>
      <c r="Z27" s="36">
        <v>0</v>
      </c>
      <c r="AA27" s="36">
        <v>0</v>
      </c>
      <c r="AB27" s="36">
        <v>0</v>
      </c>
      <c r="AC27" s="36">
        <v>0</v>
      </c>
      <c r="AD27" s="36">
        <v>0</v>
      </c>
      <c r="AE27" s="36">
        <v>0</v>
      </c>
      <c r="AF27" s="36">
        <v>0</v>
      </c>
      <c r="AG27" s="36">
        <v>0</v>
      </c>
      <c r="AH27" s="36">
        <v>0</v>
      </c>
      <c r="AI27" s="36">
        <v>0</v>
      </c>
      <c r="AJ27" s="15"/>
      <c r="AK27" s="7"/>
    </row>
    <row r="28" spans="1:37" s="3" customFormat="1" ht="12" customHeight="1" x14ac:dyDescent="0.25">
      <c r="A28" s="77" t="s">
        <v>11</v>
      </c>
      <c r="B28" s="9" t="s">
        <v>3</v>
      </c>
      <c r="C28" s="14">
        <f>MAX(E28:AI28)</f>
        <v>0</v>
      </c>
      <c r="D28" s="9" t="s">
        <v>14</v>
      </c>
      <c r="E28" s="36">
        <v>0</v>
      </c>
      <c r="F28" s="36">
        <v>0</v>
      </c>
      <c r="G28" s="36">
        <v>0</v>
      </c>
      <c r="H28" s="36">
        <v>0</v>
      </c>
      <c r="I28" s="36">
        <v>0</v>
      </c>
      <c r="J28" s="36">
        <v>0</v>
      </c>
      <c r="K28" s="36">
        <v>0</v>
      </c>
      <c r="L28" s="36">
        <v>0</v>
      </c>
      <c r="M28" s="36">
        <v>0</v>
      </c>
      <c r="N28" s="36">
        <v>0</v>
      </c>
      <c r="O28" s="36">
        <v>0</v>
      </c>
      <c r="P28" s="36">
        <v>0</v>
      </c>
      <c r="Q28" s="36">
        <v>0</v>
      </c>
      <c r="R28" s="36">
        <v>0</v>
      </c>
      <c r="S28" s="36">
        <v>0</v>
      </c>
      <c r="T28" s="36">
        <v>0</v>
      </c>
      <c r="U28" s="36">
        <v>0</v>
      </c>
      <c r="V28" s="36">
        <v>0</v>
      </c>
      <c r="W28" s="36">
        <v>0</v>
      </c>
      <c r="X28" s="36">
        <v>0</v>
      </c>
      <c r="Y28" s="36">
        <v>0</v>
      </c>
      <c r="Z28" s="36">
        <v>0</v>
      </c>
      <c r="AA28" s="36">
        <v>0</v>
      </c>
      <c r="AB28" s="36">
        <v>0</v>
      </c>
      <c r="AC28" s="36">
        <v>0</v>
      </c>
      <c r="AD28" s="36">
        <v>0</v>
      </c>
      <c r="AE28" s="36">
        <v>0</v>
      </c>
      <c r="AF28" s="36">
        <v>0</v>
      </c>
      <c r="AG28" s="36">
        <v>0</v>
      </c>
      <c r="AH28" s="36">
        <v>0</v>
      </c>
      <c r="AI28" s="36">
        <v>0</v>
      </c>
      <c r="AJ28" s="15"/>
      <c r="AK28" s="7"/>
    </row>
    <row r="29" spans="1:37" s="3" customFormat="1" ht="12" customHeight="1" x14ac:dyDescent="0.25">
      <c r="A29" s="77"/>
      <c r="B29" s="9" t="s">
        <v>2</v>
      </c>
      <c r="C29" s="14">
        <f>COUNTIF(E29:AI29,"=N")</f>
        <v>0</v>
      </c>
      <c r="D29" s="9" t="s">
        <v>10</v>
      </c>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15"/>
      <c r="AK29" s="7"/>
    </row>
    <row r="30" spans="1:37" s="3" customFormat="1" x14ac:dyDescent="0.25"/>
    <row r="31" spans="1:37" s="3" customFormat="1" x14ac:dyDescent="0.25">
      <c r="B31" s="3" t="s">
        <v>115</v>
      </c>
    </row>
    <row r="32" spans="1:37" ht="12.5" x14ac:dyDescent="0.25">
      <c r="B32" s="18" t="s">
        <v>20</v>
      </c>
      <c r="C32" s="80" t="s">
        <v>120</v>
      </c>
      <c r="D32" s="80"/>
      <c r="E32" s="80"/>
      <c r="F32" s="80"/>
      <c r="G32" s="80"/>
      <c r="H32" s="80"/>
      <c r="I32" s="80"/>
      <c r="J32" s="80"/>
      <c r="K32" s="80"/>
      <c r="L32" s="80"/>
      <c r="M32" s="80"/>
      <c r="N32" s="18"/>
      <c r="O32" s="52" t="s">
        <v>21</v>
      </c>
      <c r="P32" s="52"/>
      <c r="Q32" s="81">
        <v>45108</v>
      </c>
      <c r="R32" s="82"/>
      <c r="S32" s="82"/>
    </row>
    <row r="33" spans="2:35" ht="12.5" x14ac:dyDescent="0.25">
      <c r="B33" s="52" t="s">
        <v>106</v>
      </c>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row>
  </sheetData>
  <mergeCells count="22">
    <mergeCell ref="O32:P32"/>
    <mergeCell ref="Q32:S32"/>
    <mergeCell ref="B33:AI33"/>
    <mergeCell ref="L6:W6"/>
    <mergeCell ref="X8:AC8"/>
    <mergeCell ref="AD8:AH8"/>
    <mergeCell ref="B23:C23"/>
    <mergeCell ref="C32:M32"/>
    <mergeCell ref="AJ23:AK23"/>
    <mergeCell ref="A24:A27"/>
    <mergeCell ref="A28:A29"/>
    <mergeCell ref="C6:D6"/>
    <mergeCell ref="F6:K6"/>
    <mergeCell ref="F8:K8"/>
    <mergeCell ref="L8:V8"/>
    <mergeCell ref="A1:AI1"/>
    <mergeCell ref="A2:AI2"/>
    <mergeCell ref="C4:D4"/>
    <mergeCell ref="F4:K4"/>
    <mergeCell ref="L4:W4"/>
    <mergeCell ref="X4:AC4"/>
    <mergeCell ref="AD4:AH4"/>
  </mergeCells>
  <pageMargins left="0.75" right="0.75" top="1" bottom="1" header="0.5" footer="0.5"/>
  <pageSetup paperSize="9" scale="88" orientation="landscape" r:id="rId1"/>
  <headerFooter alignWithMargins="0"/>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A8001-E3F3-4AD4-82D6-889365C41395}">
  <sheetPr>
    <pageSetUpPr fitToPage="1"/>
  </sheetPr>
  <dimension ref="A1:AO33"/>
  <sheetViews>
    <sheetView view="pageBreakPreview" topLeftCell="A6" zoomScaleNormal="115" zoomScaleSheetLayoutView="100" workbookViewId="0">
      <selection activeCell="C32" sqref="C32:M32"/>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47</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2" spans="1:41" s="31" customFormat="1" ht="13" x14ac:dyDescent="0.3">
      <c r="A2" s="88" t="s">
        <v>54</v>
      </c>
      <c r="B2" s="89"/>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K2" s="32"/>
    </row>
    <row r="4" spans="1:41" ht="13" x14ac:dyDescent="0.3">
      <c r="B4" s="18" t="s">
        <v>22</v>
      </c>
      <c r="C4" s="76" t="str">
        <f>'Welcome - Intro'!C3</f>
        <v>EPR/AB3790ZB</v>
      </c>
      <c r="D4" s="76"/>
      <c r="E4" s="18"/>
      <c r="F4" s="52" t="s">
        <v>96</v>
      </c>
      <c r="G4" s="52"/>
      <c r="H4" s="52"/>
      <c r="I4" s="52"/>
      <c r="J4" s="52"/>
      <c r="K4" s="52"/>
      <c r="L4" s="76" t="str">
        <f>'Welcome - Intro'!L3</f>
        <v>Biomass UK No.2 Limited</v>
      </c>
      <c r="M4" s="76"/>
      <c r="N4" s="76"/>
      <c r="O4" s="76"/>
      <c r="P4" s="76"/>
      <c r="Q4" s="76"/>
      <c r="R4" s="76"/>
      <c r="S4" s="76"/>
      <c r="T4" s="76"/>
      <c r="U4" s="76"/>
      <c r="V4" s="76"/>
      <c r="W4" s="76"/>
      <c r="X4" s="52" t="s">
        <v>19</v>
      </c>
      <c r="Y4" s="52"/>
      <c r="Z4" s="52"/>
      <c r="AA4" s="52"/>
      <c r="AB4" s="52"/>
      <c r="AC4" s="52"/>
      <c r="AD4" s="76" t="s">
        <v>56</v>
      </c>
      <c r="AE4" s="76"/>
      <c r="AF4" s="76"/>
      <c r="AG4" s="76"/>
      <c r="AH4" s="76"/>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95</v>
      </c>
      <c r="C6" s="76" t="str">
        <f>'Welcome - Intro'!C5</f>
        <v>Barry Energy Production Facility</v>
      </c>
      <c r="D6" s="76"/>
      <c r="E6" s="18"/>
      <c r="F6" s="52" t="s">
        <v>24</v>
      </c>
      <c r="G6" s="52"/>
      <c r="H6" s="52"/>
      <c r="I6" s="52"/>
      <c r="J6" s="52"/>
      <c r="K6" s="52"/>
      <c r="L6" s="68" t="s">
        <v>113</v>
      </c>
      <c r="M6" s="69"/>
      <c r="N6" s="69"/>
      <c r="O6" s="69"/>
      <c r="P6" s="54"/>
      <c r="Q6" s="54"/>
      <c r="R6" s="54"/>
      <c r="S6" s="54"/>
      <c r="T6" s="54"/>
      <c r="U6" s="54"/>
      <c r="V6" s="54"/>
      <c r="W6" s="54"/>
      <c r="Y6" s="18"/>
      <c r="Z6" s="18"/>
      <c r="AA6" s="18"/>
      <c r="AB6" s="18"/>
      <c r="AC6" s="18"/>
      <c r="AD6" s="18"/>
      <c r="AE6" s="18"/>
      <c r="AF6" s="18"/>
      <c r="AG6" s="18"/>
      <c r="AH6" s="18"/>
      <c r="AI6" s="18"/>
    </row>
    <row r="7" spans="1:41" ht="12.5" x14ac:dyDescent="0.25">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row>
    <row r="8" spans="1:41" ht="13" x14ac:dyDescent="0.3">
      <c r="B8" s="18" t="s">
        <v>30</v>
      </c>
      <c r="C8" s="18"/>
      <c r="D8" s="29">
        <v>45047</v>
      </c>
      <c r="E8" s="18"/>
      <c r="F8" s="52" t="s">
        <v>25</v>
      </c>
      <c r="G8" s="52"/>
      <c r="H8" s="52"/>
      <c r="I8" s="52"/>
      <c r="J8" s="52"/>
      <c r="K8" s="52"/>
      <c r="L8" s="72" t="s">
        <v>112</v>
      </c>
      <c r="M8" s="72"/>
      <c r="N8" s="72"/>
      <c r="O8" s="72"/>
      <c r="P8" s="54"/>
      <c r="Q8" s="54"/>
      <c r="R8" s="54"/>
      <c r="S8" s="54"/>
      <c r="T8" s="54"/>
      <c r="U8" s="54"/>
      <c r="V8" s="54"/>
      <c r="W8" s="18"/>
      <c r="X8" s="52"/>
      <c r="Y8" s="54"/>
      <c r="Z8" s="54"/>
      <c r="AA8" s="54"/>
      <c r="AB8" s="54"/>
      <c r="AC8" s="54"/>
      <c r="AD8" s="76"/>
      <c r="AE8" s="76"/>
      <c r="AF8" s="76"/>
      <c r="AG8" s="76"/>
      <c r="AH8" s="76"/>
      <c r="AI8" s="18"/>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x14ac:dyDescent="0.2">
      <c r="A22" s="6"/>
      <c r="AI22" s="17"/>
    </row>
    <row r="23" spans="1:37" s="3" customFormat="1" ht="11.5" x14ac:dyDescent="0.25">
      <c r="A23" s="8"/>
      <c r="B23" s="75" t="s">
        <v>0</v>
      </c>
      <c r="C23" s="75"/>
      <c r="D23" s="9" t="s">
        <v>1</v>
      </c>
      <c r="E23" s="10">
        <v>1</v>
      </c>
      <c r="F23" s="10">
        <v>2</v>
      </c>
      <c r="G23" s="10">
        <v>3</v>
      </c>
      <c r="H23" s="10">
        <v>4</v>
      </c>
      <c r="I23" s="10">
        <v>5</v>
      </c>
      <c r="J23" s="10">
        <v>6</v>
      </c>
      <c r="K23" s="10">
        <v>7</v>
      </c>
      <c r="L23" s="10">
        <v>8</v>
      </c>
      <c r="M23" s="10">
        <v>9</v>
      </c>
      <c r="N23" s="10">
        <v>10</v>
      </c>
      <c r="O23" s="10">
        <v>11</v>
      </c>
      <c r="P23" s="10">
        <v>12</v>
      </c>
      <c r="Q23" s="10">
        <v>13</v>
      </c>
      <c r="R23" s="10">
        <v>14</v>
      </c>
      <c r="S23" s="10">
        <v>15</v>
      </c>
      <c r="T23" s="10">
        <v>16</v>
      </c>
      <c r="U23" s="10">
        <v>17</v>
      </c>
      <c r="V23" s="10">
        <v>18</v>
      </c>
      <c r="W23" s="10">
        <v>19</v>
      </c>
      <c r="X23" s="10">
        <v>20</v>
      </c>
      <c r="Y23" s="10">
        <v>21</v>
      </c>
      <c r="Z23" s="10">
        <v>22</v>
      </c>
      <c r="AA23" s="10">
        <v>23</v>
      </c>
      <c r="AB23" s="10">
        <v>24</v>
      </c>
      <c r="AC23" s="10">
        <v>25</v>
      </c>
      <c r="AD23" s="10">
        <v>26</v>
      </c>
      <c r="AE23" s="10">
        <v>27</v>
      </c>
      <c r="AF23" s="10">
        <v>28</v>
      </c>
      <c r="AG23" s="10">
        <v>29</v>
      </c>
      <c r="AH23" s="10">
        <v>30</v>
      </c>
      <c r="AI23" s="10">
        <v>31</v>
      </c>
      <c r="AJ23" s="65"/>
      <c r="AK23" s="65"/>
    </row>
    <row r="24" spans="1:37" s="3" customFormat="1" ht="12" customHeight="1" x14ac:dyDescent="0.25">
      <c r="A24" s="77" t="s">
        <v>62</v>
      </c>
      <c r="B24" s="9" t="s">
        <v>3</v>
      </c>
      <c r="C24" s="14">
        <f>MAX(E24:AI24)</f>
        <v>0</v>
      </c>
      <c r="D24" s="9" t="s">
        <v>17</v>
      </c>
      <c r="E24" s="36">
        <v>0</v>
      </c>
      <c r="F24" s="36">
        <v>0</v>
      </c>
      <c r="G24" s="36">
        <v>0</v>
      </c>
      <c r="H24" s="36">
        <v>0</v>
      </c>
      <c r="I24" s="36">
        <v>0</v>
      </c>
      <c r="J24" s="36">
        <v>0</v>
      </c>
      <c r="K24" s="36">
        <v>0</v>
      </c>
      <c r="L24" s="36">
        <v>0</v>
      </c>
      <c r="M24" s="36">
        <v>0</v>
      </c>
      <c r="N24" s="36">
        <v>0</v>
      </c>
      <c r="O24" s="36">
        <v>0</v>
      </c>
      <c r="P24" s="36">
        <v>0</v>
      </c>
      <c r="Q24" s="36">
        <v>0</v>
      </c>
      <c r="R24" s="36">
        <v>0</v>
      </c>
      <c r="S24" s="36">
        <v>0</v>
      </c>
      <c r="T24" s="36">
        <v>0</v>
      </c>
      <c r="U24" s="36">
        <v>0</v>
      </c>
      <c r="V24" s="36">
        <v>0</v>
      </c>
      <c r="W24" s="36">
        <v>0</v>
      </c>
      <c r="X24" s="36">
        <v>0</v>
      </c>
      <c r="Y24" s="36">
        <v>0</v>
      </c>
      <c r="Z24" s="36">
        <v>0</v>
      </c>
      <c r="AA24" s="36">
        <v>0</v>
      </c>
      <c r="AB24" s="36">
        <v>0</v>
      </c>
      <c r="AC24" s="36">
        <v>0</v>
      </c>
      <c r="AD24" s="36">
        <v>0</v>
      </c>
      <c r="AE24" s="36">
        <v>0</v>
      </c>
      <c r="AF24" s="36">
        <v>0</v>
      </c>
      <c r="AG24" s="36">
        <v>0</v>
      </c>
      <c r="AH24" s="36">
        <v>0</v>
      </c>
      <c r="AI24" s="36">
        <v>0</v>
      </c>
      <c r="AJ24" s="15"/>
      <c r="AK24" s="7"/>
    </row>
    <row r="25" spans="1:37" s="3" customFormat="1" ht="12" customHeight="1" x14ac:dyDescent="0.25">
      <c r="A25" s="77"/>
      <c r="B25" s="9" t="s">
        <v>5</v>
      </c>
      <c r="C25" s="14">
        <f>AVERAGE(E25:AI25)</f>
        <v>0</v>
      </c>
      <c r="D25" s="9" t="s">
        <v>15</v>
      </c>
      <c r="E25" s="36">
        <v>0</v>
      </c>
      <c r="F25" s="36">
        <v>0</v>
      </c>
      <c r="G25" s="36">
        <v>0</v>
      </c>
      <c r="H25" s="36">
        <v>0</v>
      </c>
      <c r="I25" s="36">
        <v>0</v>
      </c>
      <c r="J25" s="36">
        <v>0</v>
      </c>
      <c r="K25" s="36">
        <v>0</v>
      </c>
      <c r="L25" s="36">
        <v>0</v>
      </c>
      <c r="M25" s="36">
        <v>0</v>
      </c>
      <c r="N25" s="36">
        <v>0</v>
      </c>
      <c r="O25" s="36">
        <v>0</v>
      </c>
      <c r="P25" s="36">
        <v>0</v>
      </c>
      <c r="Q25" s="36">
        <v>0</v>
      </c>
      <c r="R25" s="36">
        <v>0</v>
      </c>
      <c r="S25" s="36">
        <v>0</v>
      </c>
      <c r="T25" s="36">
        <v>0</v>
      </c>
      <c r="U25" s="36">
        <v>0</v>
      </c>
      <c r="V25" s="36">
        <v>0</v>
      </c>
      <c r="W25" s="36">
        <v>0</v>
      </c>
      <c r="X25" s="36">
        <v>0</v>
      </c>
      <c r="Y25" s="36">
        <v>0</v>
      </c>
      <c r="Z25" s="36">
        <v>0</v>
      </c>
      <c r="AA25" s="36">
        <v>0</v>
      </c>
      <c r="AB25" s="36">
        <v>0</v>
      </c>
      <c r="AC25" s="36">
        <v>0</v>
      </c>
      <c r="AD25" s="36">
        <v>0</v>
      </c>
      <c r="AE25" s="36">
        <v>0</v>
      </c>
      <c r="AF25" s="36">
        <v>0</v>
      </c>
      <c r="AG25" s="36">
        <v>0</v>
      </c>
      <c r="AH25" s="36">
        <v>0</v>
      </c>
      <c r="AI25" s="36">
        <v>0</v>
      </c>
      <c r="AJ25" s="15"/>
      <c r="AK25" s="7"/>
    </row>
    <row r="26" spans="1:37" s="3" customFormat="1" ht="12" customHeight="1" x14ac:dyDescent="0.25">
      <c r="A26" s="77"/>
      <c r="B26" s="9" t="s">
        <v>4</v>
      </c>
      <c r="C26" s="14">
        <f>MIN(E26:AI26)</f>
        <v>0</v>
      </c>
      <c r="D26" s="9" t="s">
        <v>16</v>
      </c>
      <c r="E26" s="36">
        <v>0</v>
      </c>
      <c r="F26" s="36">
        <v>0</v>
      </c>
      <c r="G26" s="36">
        <v>0</v>
      </c>
      <c r="H26" s="36">
        <v>0</v>
      </c>
      <c r="I26" s="36">
        <v>0</v>
      </c>
      <c r="J26" s="36">
        <v>0</v>
      </c>
      <c r="K26" s="36">
        <v>0</v>
      </c>
      <c r="L26" s="36">
        <v>0</v>
      </c>
      <c r="M26" s="36">
        <v>0</v>
      </c>
      <c r="N26" s="36">
        <v>0</v>
      </c>
      <c r="O26" s="36">
        <v>0</v>
      </c>
      <c r="P26" s="36">
        <v>0</v>
      </c>
      <c r="Q26" s="36">
        <v>0</v>
      </c>
      <c r="R26" s="36">
        <v>0</v>
      </c>
      <c r="S26" s="36">
        <v>0</v>
      </c>
      <c r="T26" s="36">
        <v>0</v>
      </c>
      <c r="U26" s="36">
        <v>0</v>
      </c>
      <c r="V26" s="36">
        <v>0</v>
      </c>
      <c r="W26" s="36">
        <v>0</v>
      </c>
      <c r="X26" s="36">
        <v>0</v>
      </c>
      <c r="Y26" s="36">
        <v>0</v>
      </c>
      <c r="Z26" s="36">
        <v>0</v>
      </c>
      <c r="AA26" s="36">
        <v>0</v>
      </c>
      <c r="AB26" s="36">
        <v>0</v>
      </c>
      <c r="AC26" s="36">
        <v>0</v>
      </c>
      <c r="AD26" s="36">
        <v>0</v>
      </c>
      <c r="AE26" s="36">
        <v>0</v>
      </c>
      <c r="AF26" s="36">
        <v>0</v>
      </c>
      <c r="AG26" s="36">
        <v>0</v>
      </c>
      <c r="AH26" s="36">
        <v>0</v>
      </c>
      <c r="AI26" s="36">
        <v>0</v>
      </c>
      <c r="AJ26" s="15"/>
      <c r="AK26" s="7"/>
    </row>
    <row r="27" spans="1:37" s="3" customFormat="1" ht="12" customHeight="1" x14ac:dyDescent="0.25">
      <c r="A27" s="77"/>
      <c r="B27" s="9" t="s">
        <v>7</v>
      </c>
      <c r="C27" s="14">
        <f>SUM(E27:AI27)</f>
        <v>0</v>
      </c>
      <c r="D27" s="9" t="s">
        <v>6</v>
      </c>
      <c r="E27" s="36">
        <v>0</v>
      </c>
      <c r="F27" s="36">
        <v>0</v>
      </c>
      <c r="G27" s="36">
        <v>0</v>
      </c>
      <c r="H27" s="36">
        <v>0</v>
      </c>
      <c r="I27" s="36">
        <v>0</v>
      </c>
      <c r="J27" s="36">
        <v>0</v>
      </c>
      <c r="K27" s="36">
        <v>0</v>
      </c>
      <c r="L27" s="36">
        <v>0</v>
      </c>
      <c r="M27" s="36">
        <v>0</v>
      </c>
      <c r="N27" s="36">
        <v>0</v>
      </c>
      <c r="O27" s="36">
        <v>0</v>
      </c>
      <c r="P27" s="36">
        <v>0</v>
      </c>
      <c r="Q27" s="36">
        <v>0</v>
      </c>
      <c r="R27" s="36">
        <v>0</v>
      </c>
      <c r="S27" s="36">
        <v>0</v>
      </c>
      <c r="T27" s="36">
        <v>0</v>
      </c>
      <c r="U27" s="36">
        <v>0</v>
      </c>
      <c r="V27" s="36">
        <v>0</v>
      </c>
      <c r="W27" s="36">
        <v>0</v>
      </c>
      <c r="X27" s="36">
        <v>0</v>
      </c>
      <c r="Y27" s="36">
        <v>0</v>
      </c>
      <c r="Z27" s="36">
        <v>0</v>
      </c>
      <c r="AA27" s="36">
        <v>0</v>
      </c>
      <c r="AB27" s="36">
        <v>0</v>
      </c>
      <c r="AC27" s="36">
        <v>0</v>
      </c>
      <c r="AD27" s="36">
        <v>0</v>
      </c>
      <c r="AE27" s="36">
        <v>0</v>
      </c>
      <c r="AF27" s="36">
        <v>0</v>
      </c>
      <c r="AG27" s="36">
        <v>0</v>
      </c>
      <c r="AH27" s="36">
        <v>0</v>
      </c>
      <c r="AI27" s="36">
        <v>0</v>
      </c>
      <c r="AJ27" s="15"/>
      <c r="AK27" s="7"/>
    </row>
    <row r="28" spans="1:37" s="3" customFormat="1" ht="12" customHeight="1" x14ac:dyDescent="0.25">
      <c r="A28" s="77" t="s">
        <v>11</v>
      </c>
      <c r="B28" s="9" t="s">
        <v>3</v>
      </c>
      <c r="C28" s="14">
        <f>MAX(E28:AI28)</f>
        <v>0</v>
      </c>
      <c r="D28" s="9" t="s">
        <v>14</v>
      </c>
      <c r="E28" s="36">
        <v>0</v>
      </c>
      <c r="F28" s="36">
        <v>0</v>
      </c>
      <c r="G28" s="36">
        <v>0</v>
      </c>
      <c r="H28" s="36">
        <v>0</v>
      </c>
      <c r="I28" s="36">
        <v>0</v>
      </c>
      <c r="J28" s="36">
        <v>0</v>
      </c>
      <c r="K28" s="36">
        <v>0</v>
      </c>
      <c r="L28" s="36">
        <v>0</v>
      </c>
      <c r="M28" s="36">
        <v>0</v>
      </c>
      <c r="N28" s="36">
        <v>0</v>
      </c>
      <c r="O28" s="36">
        <v>0</v>
      </c>
      <c r="P28" s="36">
        <v>0</v>
      </c>
      <c r="Q28" s="36">
        <v>0</v>
      </c>
      <c r="R28" s="36">
        <v>0</v>
      </c>
      <c r="S28" s="36">
        <v>0</v>
      </c>
      <c r="T28" s="36">
        <v>0</v>
      </c>
      <c r="U28" s="36">
        <v>0</v>
      </c>
      <c r="V28" s="36">
        <v>0</v>
      </c>
      <c r="W28" s="36">
        <v>0</v>
      </c>
      <c r="X28" s="36">
        <v>0</v>
      </c>
      <c r="Y28" s="36">
        <v>0</v>
      </c>
      <c r="Z28" s="36">
        <v>0</v>
      </c>
      <c r="AA28" s="36">
        <v>0</v>
      </c>
      <c r="AB28" s="36">
        <v>0</v>
      </c>
      <c r="AC28" s="36">
        <v>0</v>
      </c>
      <c r="AD28" s="36">
        <v>0</v>
      </c>
      <c r="AE28" s="36">
        <v>0</v>
      </c>
      <c r="AF28" s="36">
        <v>0</v>
      </c>
      <c r="AG28" s="36">
        <v>0</v>
      </c>
      <c r="AH28" s="36">
        <v>0</v>
      </c>
      <c r="AI28" s="36">
        <v>0</v>
      </c>
      <c r="AJ28" s="15"/>
      <c r="AK28" s="7"/>
    </row>
    <row r="29" spans="1:37" s="3" customFormat="1" ht="12" customHeight="1" x14ac:dyDescent="0.25">
      <c r="A29" s="77"/>
      <c r="B29" s="9" t="s">
        <v>2</v>
      </c>
      <c r="C29" s="14">
        <f>COUNTIF(E29:AI29,"=N")</f>
        <v>0</v>
      </c>
      <c r="D29" s="9" t="s">
        <v>10</v>
      </c>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15"/>
      <c r="AK29" s="7"/>
    </row>
    <row r="30" spans="1:37" s="3" customFormat="1" x14ac:dyDescent="0.25"/>
    <row r="31" spans="1:37" s="3" customFormat="1" x14ac:dyDescent="0.25">
      <c r="B31" s="3" t="s">
        <v>116</v>
      </c>
    </row>
    <row r="32" spans="1:37" ht="12.5" x14ac:dyDescent="0.25">
      <c r="B32" s="18" t="s">
        <v>20</v>
      </c>
      <c r="C32" s="80" t="s">
        <v>121</v>
      </c>
      <c r="D32" s="80"/>
      <c r="E32" s="80"/>
      <c r="F32" s="80"/>
      <c r="G32" s="80"/>
      <c r="H32" s="80"/>
      <c r="I32" s="80"/>
      <c r="J32" s="80"/>
      <c r="K32" s="80"/>
      <c r="L32" s="80"/>
      <c r="M32" s="80"/>
      <c r="N32" s="18"/>
      <c r="O32" s="52" t="s">
        <v>21</v>
      </c>
      <c r="P32" s="52"/>
      <c r="Q32" s="81">
        <v>45108</v>
      </c>
      <c r="R32" s="82"/>
      <c r="S32" s="82"/>
    </row>
    <row r="33" spans="2:35" ht="12.5" x14ac:dyDescent="0.25">
      <c r="B33" s="52" t="s">
        <v>106</v>
      </c>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row>
  </sheetData>
  <mergeCells count="22">
    <mergeCell ref="B33:AI33"/>
    <mergeCell ref="AD8:AH8"/>
    <mergeCell ref="B23:C23"/>
    <mergeCell ref="AJ23:AK23"/>
    <mergeCell ref="A24:A27"/>
    <mergeCell ref="A28:A29"/>
    <mergeCell ref="C32:M32"/>
    <mergeCell ref="O32:P32"/>
    <mergeCell ref="Q32:S32"/>
    <mergeCell ref="X8:AC8"/>
    <mergeCell ref="C6:D6"/>
    <mergeCell ref="F6:K6"/>
    <mergeCell ref="L6:W6"/>
    <mergeCell ref="F8:K8"/>
    <mergeCell ref="L8:V8"/>
    <mergeCell ref="A1:AI1"/>
    <mergeCell ref="A2:AI2"/>
    <mergeCell ref="C4:D4"/>
    <mergeCell ref="F4:K4"/>
    <mergeCell ref="L4:W4"/>
    <mergeCell ref="X4:AC4"/>
    <mergeCell ref="AD4:AH4"/>
  </mergeCells>
  <pageMargins left="0.75" right="0.75" top="1" bottom="1" header="0.5" footer="0.5"/>
  <pageSetup paperSize="9" scale="88" orientation="landscape" r:id="rId1"/>
  <headerFooter alignWithMargins="0"/>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38799-1E25-4145-9D7C-82404BE470C4}">
  <sheetPr>
    <pageSetUpPr fitToPage="1"/>
  </sheetPr>
  <dimension ref="A1:AO33"/>
  <sheetViews>
    <sheetView view="pageBreakPreview" topLeftCell="A10" zoomScaleNormal="115" zoomScaleSheetLayoutView="100" workbookViewId="0">
      <selection activeCell="C32" sqref="C32:M32"/>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47</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2" spans="1:41" s="31" customFormat="1" ht="13" x14ac:dyDescent="0.3">
      <c r="A2" s="88" t="s">
        <v>54</v>
      </c>
      <c r="B2" s="89"/>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K2" s="32"/>
    </row>
    <row r="4" spans="1:41" ht="13" x14ac:dyDescent="0.3">
      <c r="B4" s="18" t="s">
        <v>22</v>
      </c>
      <c r="C4" s="76" t="str">
        <f>'Welcome - Intro'!C3</f>
        <v>EPR/AB3790ZB</v>
      </c>
      <c r="D4" s="76"/>
      <c r="E4" s="18"/>
      <c r="F4" s="52" t="s">
        <v>96</v>
      </c>
      <c r="G4" s="52"/>
      <c r="H4" s="52"/>
      <c r="I4" s="52"/>
      <c r="J4" s="52"/>
      <c r="K4" s="52"/>
      <c r="L4" s="76" t="str">
        <f>'Welcome - Intro'!L3</f>
        <v>Biomass UK No.2 Limited</v>
      </c>
      <c r="M4" s="76"/>
      <c r="N4" s="76"/>
      <c r="O4" s="76"/>
      <c r="P4" s="76"/>
      <c r="Q4" s="76"/>
      <c r="R4" s="76"/>
      <c r="S4" s="76"/>
      <c r="T4" s="76"/>
      <c r="U4" s="76"/>
      <c r="V4" s="76"/>
      <c r="W4" s="76"/>
      <c r="X4" s="52" t="s">
        <v>19</v>
      </c>
      <c r="Y4" s="52"/>
      <c r="Z4" s="52"/>
      <c r="AA4" s="52"/>
      <c r="AB4" s="52"/>
      <c r="AC4" s="52"/>
      <c r="AD4" s="76" t="s">
        <v>56</v>
      </c>
      <c r="AE4" s="76"/>
      <c r="AF4" s="76"/>
      <c r="AG4" s="76"/>
      <c r="AH4" s="76"/>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95</v>
      </c>
      <c r="C6" s="76" t="str">
        <f>'Welcome - Intro'!C5</f>
        <v>Barry Energy Production Facility</v>
      </c>
      <c r="D6" s="76"/>
      <c r="E6" s="18"/>
      <c r="F6" s="52" t="s">
        <v>24</v>
      </c>
      <c r="G6" s="52"/>
      <c r="H6" s="52"/>
      <c r="I6" s="52"/>
      <c r="J6" s="52"/>
      <c r="K6" s="52"/>
      <c r="L6" s="68" t="s">
        <v>113</v>
      </c>
      <c r="M6" s="69"/>
      <c r="N6" s="69"/>
      <c r="O6" s="69"/>
      <c r="P6" s="54"/>
      <c r="Q6" s="54"/>
      <c r="R6" s="54"/>
      <c r="S6" s="54"/>
      <c r="T6" s="54"/>
      <c r="U6" s="54"/>
      <c r="V6" s="54"/>
      <c r="W6" s="54"/>
      <c r="Y6" s="18"/>
      <c r="Z6" s="18"/>
      <c r="AA6" s="18"/>
      <c r="AB6" s="18"/>
      <c r="AC6" s="18"/>
      <c r="AD6" s="18"/>
      <c r="AE6" s="18"/>
      <c r="AF6" s="18"/>
      <c r="AG6" s="18"/>
      <c r="AH6" s="18"/>
      <c r="AI6" s="18"/>
    </row>
    <row r="7" spans="1:41" ht="12.5" x14ac:dyDescent="0.25">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row>
    <row r="8" spans="1:41" ht="13" x14ac:dyDescent="0.3">
      <c r="B8" s="18" t="s">
        <v>30</v>
      </c>
      <c r="C8" s="18"/>
      <c r="D8" s="29">
        <v>45078</v>
      </c>
      <c r="E8" s="18"/>
      <c r="F8" s="52" t="s">
        <v>25</v>
      </c>
      <c r="G8" s="52"/>
      <c r="H8" s="52"/>
      <c r="I8" s="52"/>
      <c r="J8" s="52"/>
      <c r="K8" s="52"/>
      <c r="L8" s="72" t="s">
        <v>112</v>
      </c>
      <c r="M8" s="72"/>
      <c r="N8" s="72"/>
      <c r="O8" s="72"/>
      <c r="P8" s="54"/>
      <c r="Q8" s="54"/>
      <c r="R8" s="54"/>
      <c r="S8" s="54"/>
      <c r="T8" s="54"/>
      <c r="U8" s="54"/>
      <c r="V8" s="54"/>
      <c r="W8" s="18"/>
      <c r="X8" s="52"/>
      <c r="Y8" s="54"/>
      <c r="Z8" s="54"/>
      <c r="AA8" s="54"/>
      <c r="AB8" s="54"/>
      <c r="AC8" s="54"/>
      <c r="AD8" s="76"/>
      <c r="AE8" s="76"/>
      <c r="AF8" s="76"/>
      <c r="AG8" s="76"/>
      <c r="AH8" s="76"/>
      <c r="AI8" s="18"/>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x14ac:dyDescent="0.2">
      <c r="A22" s="6"/>
      <c r="AI22" s="17"/>
    </row>
    <row r="23" spans="1:37" s="3" customFormat="1" ht="11.5" x14ac:dyDescent="0.25">
      <c r="A23" s="8"/>
      <c r="B23" s="75" t="s">
        <v>0</v>
      </c>
      <c r="C23" s="75"/>
      <c r="D23" s="9" t="s">
        <v>1</v>
      </c>
      <c r="E23" s="10">
        <v>1</v>
      </c>
      <c r="F23" s="10">
        <v>2</v>
      </c>
      <c r="G23" s="10">
        <v>3</v>
      </c>
      <c r="H23" s="10">
        <v>4</v>
      </c>
      <c r="I23" s="10">
        <v>5</v>
      </c>
      <c r="J23" s="10">
        <v>6</v>
      </c>
      <c r="K23" s="10">
        <v>7</v>
      </c>
      <c r="L23" s="10">
        <v>8</v>
      </c>
      <c r="M23" s="10">
        <v>9</v>
      </c>
      <c r="N23" s="10">
        <v>10</v>
      </c>
      <c r="O23" s="10">
        <v>11</v>
      </c>
      <c r="P23" s="10">
        <v>12</v>
      </c>
      <c r="Q23" s="10">
        <v>13</v>
      </c>
      <c r="R23" s="10">
        <v>14</v>
      </c>
      <c r="S23" s="10">
        <v>15</v>
      </c>
      <c r="T23" s="10">
        <v>16</v>
      </c>
      <c r="U23" s="10">
        <v>17</v>
      </c>
      <c r="V23" s="10">
        <v>18</v>
      </c>
      <c r="W23" s="10">
        <v>19</v>
      </c>
      <c r="X23" s="10">
        <v>20</v>
      </c>
      <c r="Y23" s="10">
        <v>21</v>
      </c>
      <c r="Z23" s="10">
        <v>22</v>
      </c>
      <c r="AA23" s="10">
        <v>23</v>
      </c>
      <c r="AB23" s="10">
        <v>24</v>
      </c>
      <c r="AC23" s="10">
        <v>25</v>
      </c>
      <c r="AD23" s="10">
        <v>26</v>
      </c>
      <c r="AE23" s="10">
        <v>27</v>
      </c>
      <c r="AF23" s="10">
        <v>28</v>
      </c>
      <c r="AG23" s="10">
        <v>29</v>
      </c>
      <c r="AH23" s="10">
        <v>30</v>
      </c>
      <c r="AI23" s="10">
        <v>31</v>
      </c>
      <c r="AJ23" s="65"/>
      <c r="AK23" s="65"/>
    </row>
    <row r="24" spans="1:37" s="3" customFormat="1" ht="12" customHeight="1" x14ac:dyDescent="0.25">
      <c r="A24" s="77" t="s">
        <v>62</v>
      </c>
      <c r="B24" s="9" t="s">
        <v>3</v>
      </c>
      <c r="C24" s="14">
        <f>MAX(E24:AI24)</f>
        <v>0</v>
      </c>
      <c r="D24" s="9" t="s">
        <v>17</v>
      </c>
      <c r="E24" s="36">
        <v>0</v>
      </c>
      <c r="F24" s="36">
        <v>0</v>
      </c>
      <c r="G24" s="36">
        <v>0</v>
      </c>
      <c r="H24" s="36">
        <v>0</v>
      </c>
      <c r="I24" s="36">
        <v>0</v>
      </c>
      <c r="J24" s="36">
        <v>0</v>
      </c>
      <c r="K24" s="36">
        <v>0</v>
      </c>
      <c r="L24" s="36">
        <v>0</v>
      </c>
      <c r="M24" s="36">
        <v>0</v>
      </c>
      <c r="N24" s="36">
        <v>0</v>
      </c>
      <c r="O24" s="36">
        <v>0</v>
      </c>
      <c r="P24" s="36">
        <v>0</v>
      </c>
      <c r="Q24" s="36">
        <v>0</v>
      </c>
      <c r="R24" s="36">
        <v>0</v>
      </c>
      <c r="S24" s="36">
        <v>0</v>
      </c>
      <c r="T24" s="36">
        <v>0</v>
      </c>
      <c r="U24" s="36">
        <v>0</v>
      </c>
      <c r="V24" s="36">
        <v>0</v>
      </c>
      <c r="W24" s="36">
        <v>0</v>
      </c>
      <c r="X24" s="36">
        <v>0</v>
      </c>
      <c r="Y24" s="36">
        <v>0</v>
      </c>
      <c r="Z24" s="36">
        <v>0</v>
      </c>
      <c r="AA24" s="36">
        <v>0</v>
      </c>
      <c r="AB24" s="36">
        <v>0</v>
      </c>
      <c r="AC24" s="36">
        <v>0</v>
      </c>
      <c r="AD24" s="36">
        <v>0</v>
      </c>
      <c r="AE24" s="36">
        <v>0</v>
      </c>
      <c r="AF24" s="36">
        <v>0</v>
      </c>
      <c r="AG24" s="36">
        <v>0</v>
      </c>
      <c r="AH24" s="36">
        <v>0</v>
      </c>
      <c r="AI24" s="36">
        <v>0</v>
      </c>
      <c r="AJ24" s="15"/>
      <c r="AK24" s="7"/>
    </row>
    <row r="25" spans="1:37" s="3" customFormat="1" ht="12" customHeight="1" x14ac:dyDescent="0.25">
      <c r="A25" s="77"/>
      <c r="B25" s="9" t="s">
        <v>5</v>
      </c>
      <c r="C25" s="14">
        <f>AVERAGE(E25:AI25)</f>
        <v>0</v>
      </c>
      <c r="D25" s="9" t="s">
        <v>15</v>
      </c>
      <c r="E25" s="36">
        <v>0</v>
      </c>
      <c r="F25" s="36">
        <v>0</v>
      </c>
      <c r="G25" s="36">
        <v>0</v>
      </c>
      <c r="H25" s="36">
        <v>0</v>
      </c>
      <c r="I25" s="36">
        <v>0</v>
      </c>
      <c r="J25" s="36">
        <v>0</v>
      </c>
      <c r="K25" s="36">
        <v>0</v>
      </c>
      <c r="L25" s="36">
        <v>0</v>
      </c>
      <c r="M25" s="36">
        <v>0</v>
      </c>
      <c r="N25" s="36">
        <v>0</v>
      </c>
      <c r="O25" s="36">
        <v>0</v>
      </c>
      <c r="P25" s="36">
        <v>0</v>
      </c>
      <c r="Q25" s="36">
        <v>0</v>
      </c>
      <c r="R25" s="36">
        <v>0</v>
      </c>
      <c r="S25" s="36">
        <v>0</v>
      </c>
      <c r="T25" s="36">
        <v>0</v>
      </c>
      <c r="U25" s="36">
        <v>0</v>
      </c>
      <c r="V25" s="36">
        <v>0</v>
      </c>
      <c r="W25" s="36">
        <v>0</v>
      </c>
      <c r="X25" s="36">
        <v>0</v>
      </c>
      <c r="Y25" s="36">
        <v>0</v>
      </c>
      <c r="Z25" s="36">
        <v>0</v>
      </c>
      <c r="AA25" s="36">
        <v>0</v>
      </c>
      <c r="AB25" s="36">
        <v>0</v>
      </c>
      <c r="AC25" s="36">
        <v>0</v>
      </c>
      <c r="AD25" s="36">
        <v>0</v>
      </c>
      <c r="AE25" s="36">
        <v>0</v>
      </c>
      <c r="AF25" s="36">
        <v>0</v>
      </c>
      <c r="AG25" s="36">
        <v>0</v>
      </c>
      <c r="AH25" s="36">
        <v>0</v>
      </c>
      <c r="AI25" s="36">
        <v>0</v>
      </c>
      <c r="AJ25" s="15"/>
      <c r="AK25" s="7"/>
    </row>
    <row r="26" spans="1:37" s="3" customFormat="1" ht="12" customHeight="1" x14ac:dyDescent="0.25">
      <c r="A26" s="77"/>
      <c r="B26" s="9" t="s">
        <v>4</v>
      </c>
      <c r="C26" s="14">
        <f>MIN(E26:AI26)</f>
        <v>0</v>
      </c>
      <c r="D26" s="9" t="s">
        <v>16</v>
      </c>
      <c r="E26" s="36">
        <v>0</v>
      </c>
      <c r="F26" s="36">
        <v>0</v>
      </c>
      <c r="G26" s="36">
        <v>0</v>
      </c>
      <c r="H26" s="36">
        <v>0</v>
      </c>
      <c r="I26" s="36">
        <v>0</v>
      </c>
      <c r="J26" s="36">
        <v>0</v>
      </c>
      <c r="K26" s="36">
        <v>0</v>
      </c>
      <c r="L26" s="36">
        <v>0</v>
      </c>
      <c r="M26" s="36">
        <v>0</v>
      </c>
      <c r="N26" s="36">
        <v>0</v>
      </c>
      <c r="O26" s="36">
        <v>0</v>
      </c>
      <c r="P26" s="36">
        <v>0</v>
      </c>
      <c r="Q26" s="36">
        <v>0</v>
      </c>
      <c r="R26" s="36">
        <v>0</v>
      </c>
      <c r="S26" s="36">
        <v>0</v>
      </c>
      <c r="T26" s="36">
        <v>0</v>
      </c>
      <c r="U26" s="36">
        <v>0</v>
      </c>
      <c r="V26" s="36">
        <v>0</v>
      </c>
      <c r="W26" s="36">
        <v>0</v>
      </c>
      <c r="X26" s="36">
        <v>0</v>
      </c>
      <c r="Y26" s="36">
        <v>0</v>
      </c>
      <c r="Z26" s="36">
        <v>0</v>
      </c>
      <c r="AA26" s="36">
        <v>0</v>
      </c>
      <c r="AB26" s="36">
        <v>0</v>
      </c>
      <c r="AC26" s="36">
        <v>0</v>
      </c>
      <c r="AD26" s="36">
        <v>0</v>
      </c>
      <c r="AE26" s="36">
        <v>0</v>
      </c>
      <c r="AF26" s="36">
        <v>0</v>
      </c>
      <c r="AG26" s="36">
        <v>0</v>
      </c>
      <c r="AH26" s="36">
        <v>0</v>
      </c>
      <c r="AI26" s="36">
        <v>0</v>
      </c>
      <c r="AJ26" s="15"/>
      <c r="AK26" s="7"/>
    </row>
    <row r="27" spans="1:37" s="3" customFormat="1" ht="12" customHeight="1" x14ac:dyDescent="0.25">
      <c r="A27" s="77"/>
      <c r="B27" s="9" t="s">
        <v>7</v>
      </c>
      <c r="C27" s="14">
        <f>SUM(E27:AI27)</f>
        <v>0</v>
      </c>
      <c r="D27" s="9" t="s">
        <v>6</v>
      </c>
      <c r="E27" s="36">
        <v>0</v>
      </c>
      <c r="F27" s="36">
        <v>0</v>
      </c>
      <c r="G27" s="36">
        <v>0</v>
      </c>
      <c r="H27" s="36">
        <v>0</v>
      </c>
      <c r="I27" s="36">
        <v>0</v>
      </c>
      <c r="J27" s="36">
        <v>0</v>
      </c>
      <c r="K27" s="36">
        <v>0</v>
      </c>
      <c r="L27" s="36">
        <v>0</v>
      </c>
      <c r="M27" s="36">
        <v>0</v>
      </c>
      <c r="N27" s="36">
        <v>0</v>
      </c>
      <c r="O27" s="36">
        <v>0</v>
      </c>
      <c r="P27" s="36">
        <v>0</v>
      </c>
      <c r="Q27" s="36">
        <v>0</v>
      </c>
      <c r="R27" s="36">
        <v>0</v>
      </c>
      <c r="S27" s="36">
        <v>0</v>
      </c>
      <c r="T27" s="36">
        <v>0</v>
      </c>
      <c r="U27" s="36">
        <v>0</v>
      </c>
      <c r="V27" s="36">
        <v>0</v>
      </c>
      <c r="W27" s="36">
        <v>0</v>
      </c>
      <c r="X27" s="36">
        <v>0</v>
      </c>
      <c r="Y27" s="36">
        <v>0</v>
      </c>
      <c r="Z27" s="36">
        <v>0</v>
      </c>
      <c r="AA27" s="36">
        <v>0</v>
      </c>
      <c r="AB27" s="36">
        <v>0</v>
      </c>
      <c r="AC27" s="36">
        <v>0</v>
      </c>
      <c r="AD27" s="36">
        <v>0</v>
      </c>
      <c r="AE27" s="36">
        <v>0</v>
      </c>
      <c r="AF27" s="36">
        <v>0</v>
      </c>
      <c r="AG27" s="36">
        <v>0</v>
      </c>
      <c r="AH27" s="36">
        <v>0</v>
      </c>
      <c r="AI27" s="36">
        <v>0</v>
      </c>
      <c r="AJ27" s="15"/>
      <c r="AK27" s="7"/>
    </row>
    <row r="28" spans="1:37" s="3" customFormat="1" ht="12" customHeight="1" x14ac:dyDescent="0.25">
      <c r="A28" s="77" t="s">
        <v>11</v>
      </c>
      <c r="B28" s="9" t="s">
        <v>3</v>
      </c>
      <c r="C28" s="14">
        <f>MAX(E28:AI28)</f>
        <v>0</v>
      </c>
      <c r="D28" s="9" t="s">
        <v>14</v>
      </c>
      <c r="E28" s="36">
        <v>0</v>
      </c>
      <c r="F28" s="36">
        <v>0</v>
      </c>
      <c r="G28" s="36">
        <v>0</v>
      </c>
      <c r="H28" s="36">
        <v>0</v>
      </c>
      <c r="I28" s="36">
        <v>0</v>
      </c>
      <c r="J28" s="36">
        <v>0</v>
      </c>
      <c r="K28" s="36">
        <v>0</v>
      </c>
      <c r="L28" s="36">
        <v>0</v>
      </c>
      <c r="M28" s="36">
        <v>0</v>
      </c>
      <c r="N28" s="36">
        <v>0</v>
      </c>
      <c r="O28" s="36">
        <v>0</v>
      </c>
      <c r="P28" s="36">
        <v>0</v>
      </c>
      <c r="Q28" s="36">
        <v>0</v>
      </c>
      <c r="R28" s="36">
        <v>0</v>
      </c>
      <c r="S28" s="36">
        <v>0</v>
      </c>
      <c r="T28" s="36">
        <v>0</v>
      </c>
      <c r="U28" s="36">
        <v>0</v>
      </c>
      <c r="V28" s="36">
        <v>0</v>
      </c>
      <c r="W28" s="36">
        <v>0</v>
      </c>
      <c r="X28" s="36">
        <v>0</v>
      </c>
      <c r="Y28" s="36">
        <v>0</v>
      </c>
      <c r="Z28" s="36">
        <v>0</v>
      </c>
      <c r="AA28" s="36">
        <v>0</v>
      </c>
      <c r="AB28" s="36">
        <v>0</v>
      </c>
      <c r="AC28" s="36">
        <v>0</v>
      </c>
      <c r="AD28" s="36">
        <v>0</v>
      </c>
      <c r="AE28" s="36">
        <v>0</v>
      </c>
      <c r="AF28" s="36">
        <v>0</v>
      </c>
      <c r="AG28" s="36">
        <v>0</v>
      </c>
      <c r="AH28" s="36">
        <v>0</v>
      </c>
      <c r="AI28" s="36">
        <v>0</v>
      </c>
      <c r="AJ28" s="15"/>
      <c r="AK28" s="7"/>
    </row>
    <row r="29" spans="1:37" s="3" customFormat="1" ht="12" customHeight="1" x14ac:dyDescent="0.25">
      <c r="A29" s="77"/>
      <c r="B29" s="9" t="s">
        <v>2</v>
      </c>
      <c r="C29" s="14">
        <f>COUNTIF(E29:AI29,"=N")</f>
        <v>0</v>
      </c>
      <c r="D29" s="9" t="s">
        <v>10</v>
      </c>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15"/>
      <c r="AK29" s="7"/>
    </row>
    <row r="30" spans="1:37" s="3" customFormat="1" x14ac:dyDescent="0.25"/>
    <row r="31" spans="1:37" s="3" customFormat="1" x14ac:dyDescent="0.25">
      <c r="B31" s="3" t="s">
        <v>117</v>
      </c>
    </row>
    <row r="32" spans="1:37" ht="12.5" x14ac:dyDescent="0.25">
      <c r="B32" s="18" t="s">
        <v>20</v>
      </c>
      <c r="C32" s="80" t="s">
        <v>120</v>
      </c>
      <c r="D32" s="80"/>
      <c r="E32" s="80"/>
      <c r="F32" s="80"/>
      <c r="G32" s="80"/>
      <c r="H32" s="80"/>
      <c r="I32" s="80"/>
      <c r="J32" s="80"/>
      <c r="K32" s="80"/>
      <c r="L32" s="80"/>
      <c r="M32" s="80"/>
      <c r="N32" s="18"/>
      <c r="O32" s="52" t="s">
        <v>21</v>
      </c>
      <c r="P32" s="52"/>
      <c r="Q32" s="81">
        <v>45108</v>
      </c>
      <c r="R32" s="82"/>
      <c r="S32" s="82"/>
    </row>
    <row r="33" spans="2:35" ht="12.5" x14ac:dyDescent="0.25">
      <c r="B33" s="52" t="s">
        <v>106</v>
      </c>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row>
  </sheetData>
  <mergeCells count="22">
    <mergeCell ref="B33:AI33"/>
    <mergeCell ref="AD8:AH8"/>
    <mergeCell ref="B23:C23"/>
    <mergeCell ref="AJ23:AK23"/>
    <mergeCell ref="A24:A27"/>
    <mergeCell ref="A28:A29"/>
    <mergeCell ref="C32:M32"/>
    <mergeCell ref="O32:P32"/>
    <mergeCell ref="Q32:S32"/>
    <mergeCell ref="X8:AC8"/>
    <mergeCell ref="C6:D6"/>
    <mergeCell ref="F6:K6"/>
    <mergeCell ref="L6:W6"/>
    <mergeCell ref="F8:K8"/>
    <mergeCell ref="L8:V8"/>
    <mergeCell ref="A1:AI1"/>
    <mergeCell ref="A2:AI2"/>
    <mergeCell ref="C4:D4"/>
    <mergeCell ref="F4:K4"/>
    <mergeCell ref="L4:W4"/>
    <mergeCell ref="X4:AC4"/>
    <mergeCell ref="AD4:AH4"/>
  </mergeCells>
  <pageMargins left="0.75" right="0.75" top="1" bottom="1" header="0.5" footer="0.5"/>
  <pageSetup paperSize="9" scale="88" orientation="landscape" r:id="rId1"/>
  <headerFooter alignWithMargins="0"/>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33F76-7654-460F-8AFB-47610133FC90}">
  <sheetPr>
    <pageSetUpPr fitToPage="1"/>
  </sheetPr>
  <dimension ref="A1:AO33"/>
  <sheetViews>
    <sheetView view="pageBreakPreview" topLeftCell="A8" zoomScaleNormal="115" zoomScaleSheetLayoutView="100" workbookViewId="0">
      <selection activeCell="C32" sqref="C32:M32"/>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47</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2" spans="1:41" s="31" customFormat="1" ht="13" x14ac:dyDescent="0.3">
      <c r="A2" s="88" t="s">
        <v>57</v>
      </c>
      <c r="B2" s="89"/>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K2" s="32"/>
    </row>
    <row r="4" spans="1:41" ht="13" x14ac:dyDescent="0.3">
      <c r="B4" s="18" t="s">
        <v>22</v>
      </c>
      <c r="C4" s="76" t="str">
        <f>'Welcome - Intro'!C3</f>
        <v>EPR/AB3790ZB</v>
      </c>
      <c r="D4" s="76"/>
      <c r="E4" s="18"/>
      <c r="F4" s="52" t="s">
        <v>96</v>
      </c>
      <c r="G4" s="52"/>
      <c r="H4" s="52"/>
      <c r="I4" s="52"/>
      <c r="J4" s="52"/>
      <c r="K4" s="52"/>
      <c r="L4" s="76" t="str">
        <f>'Welcome - Intro'!L3</f>
        <v>Biomass UK No.2 Limited</v>
      </c>
      <c r="M4" s="76"/>
      <c r="N4" s="76"/>
      <c r="O4" s="76"/>
      <c r="P4" s="76"/>
      <c r="Q4" s="76"/>
      <c r="R4" s="76"/>
      <c r="S4" s="76"/>
      <c r="T4" s="76"/>
      <c r="U4" s="76"/>
      <c r="V4" s="76"/>
      <c r="W4" s="76"/>
      <c r="X4" s="52" t="s">
        <v>19</v>
      </c>
      <c r="Y4" s="52"/>
      <c r="Z4" s="52"/>
      <c r="AA4" s="52"/>
      <c r="AB4" s="52"/>
      <c r="AC4" s="52"/>
      <c r="AD4" s="76" t="s">
        <v>102</v>
      </c>
      <c r="AE4" s="76"/>
      <c r="AF4" s="76"/>
      <c r="AG4" s="76"/>
      <c r="AH4" s="76"/>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95</v>
      </c>
      <c r="C6" s="76" t="str">
        <f>'Welcome - Intro'!C5</f>
        <v>Barry Energy Production Facility</v>
      </c>
      <c r="D6" s="76"/>
      <c r="E6" s="18"/>
      <c r="F6" s="52" t="s">
        <v>24</v>
      </c>
      <c r="G6" s="52"/>
      <c r="H6" s="52"/>
      <c r="I6" s="52"/>
      <c r="J6" s="52"/>
      <c r="K6" s="52"/>
      <c r="L6" s="68" t="s">
        <v>113</v>
      </c>
      <c r="M6" s="69"/>
      <c r="N6" s="69"/>
      <c r="O6" s="69"/>
      <c r="P6" s="52"/>
      <c r="Q6" s="52"/>
      <c r="R6" s="52"/>
      <c r="S6" s="52"/>
      <c r="T6" s="52"/>
      <c r="U6" s="52"/>
      <c r="V6" s="52"/>
      <c r="W6" s="52"/>
      <c r="Y6" s="18"/>
      <c r="Z6" s="18"/>
      <c r="AA6" s="18"/>
      <c r="AB6" s="18"/>
      <c r="AC6" s="18"/>
      <c r="AD6" s="18"/>
      <c r="AE6" s="18"/>
      <c r="AF6" s="18"/>
      <c r="AG6" s="18"/>
      <c r="AH6" s="18"/>
      <c r="AI6" s="18"/>
    </row>
    <row r="7" spans="1:41" ht="12.5" x14ac:dyDescent="0.25">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row>
    <row r="8" spans="1:41" ht="13" x14ac:dyDescent="0.3">
      <c r="B8" s="18" t="s">
        <v>30</v>
      </c>
      <c r="C8" s="18"/>
      <c r="D8" s="29">
        <v>45017</v>
      </c>
      <c r="E8" s="18"/>
      <c r="F8" s="52" t="s">
        <v>25</v>
      </c>
      <c r="G8" s="52"/>
      <c r="H8" s="52"/>
      <c r="I8" s="52"/>
      <c r="J8" s="52"/>
      <c r="K8" s="52"/>
      <c r="L8" s="72" t="s">
        <v>112</v>
      </c>
      <c r="M8" s="72"/>
      <c r="N8" s="72"/>
      <c r="O8" s="72"/>
      <c r="P8" s="54"/>
      <c r="Q8" s="54"/>
      <c r="R8" s="54"/>
      <c r="S8" s="54"/>
      <c r="T8" s="54"/>
      <c r="U8" s="54"/>
      <c r="V8" s="54"/>
      <c r="W8" s="18"/>
      <c r="X8" s="52"/>
      <c r="Y8" s="54"/>
      <c r="Z8" s="54"/>
      <c r="AA8" s="54"/>
      <c r="AB8" s="54"/>
      <c r="AC8" s="54"/>
      <c r="AD8" s="76"/>
      <c r="AE8" s="76"/>
      <c r="AF8" s="76"/>
      <c r="AG8" s="76"/>
      <c r="AH8" s="76"/>
      <c r="AI8" s="18"/>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x14ac:dyDescent="0.2">
      <c r="A22" s="6"/>
      <c r="AI22" s="17"/>
    </row>
    <row r="23" spans="1:37" s="3" customFormat="1" ht="11.5" x14ac:dyDescent="0.25">
      <c r="A23" s="8"/>
      <c r="B23" s="75" t="s">
        <v>0</v>
      </c>
      <c r="C23" s="75"/>
      <c r="D23" s="9" t="s">
        <v>1</v>
      </c>
      <c r="E23" s="10">
        <v>1</v>
      </c>
      <c r="F23" s="10">
        <v>2</v>
      </c>
      <c r="G23" s="10">
        <v>3</v>
      </c>
      <c r="H23" s="10">
        <v>4</v>
      </c>
      <c r="I23" s="10">
        <v>5</v>
      </c>
      <c r="J23" s="10">
        <v>6</v>
      </c>
      <c r="K23" s="10">
        <v>7</v>
      </c>
      <c r="L23" s="10">
        <v>8</v>
      </c>
      <c r="M23" s="10">
        <v>9</v>
      </c>
      <c r="N23" s="10">
        <v>10</v>
      </c>
      <c r="O23" s="10">
        <v>11</v>
      </c>
      <c r="P23" s="10">
        <v>12</v>
      </c>
      <c r="Q23" s="10">
        <v>13</v>
      </c>
      <c r="R23" s="10">
        <v>14</v>
      </c>
      <c r="S23" s="10">
        <v>15</v>
      </c>
      <c r="T23" s="10">
        <v>16</v>
      </c>
      <c r="U23" s="10">
        <v>17</v>
      </c>
      <c r="V23" s="10">
        <v>18</v>
      </c>
      <c r="W23" s="10">
        <v>19</v>
      </c>
      <c r="X23" s="10">
        <v>20</v>
      </c>
      <c r="Y23" s="10">
        <v>21</v>
      </c>
      <c r="Z23" s="10">
        <v>22</v>
      </c>
      <c r="AA23" s="10">
        <v>23</v>
      </c>
      <c r="AB23" s="10">
        <v>24</v>
      </c>
      <c r="AC23" s="10">
        <v>25</v>
      </c>
      <c r="AD23" s="10">
        <v>26</v>
      </c>
      <c r="AE23" s="10">
        <v>27</v>
      </c>
      <c r="AF23" s="10">
        <v>28</v>
      </c>
      <c r="AG23" s="10">
        <v>29</v>
      </c>
      <c r="AH23" s="10">
        <v>30</v>
      </c>
      <c r="AI23" s="10">
        <v>31</v>
      </c>
      <c r="AJ23" s="65"/>
      <c r="AK23" s="65"/>
    </row>
    <row r="24" spans="1:37" s="3" customFormat="1" ht="12" customHeight="1" x14ac:dyDescent="0.25">
      <c r="A24" s="77" t="s">
        <v>62</v>
      </c>
      <c r="B24" s="9" t="s">
        <v>3</v>
      </c>
      <c r="C24" s="14">
        <f>MAX(E24:AI24)</f>
        <v>0</v>
      </c>
      <c r="D24" s="9" t="s">
        <v>17</v>
      </c>
      <c r="E24" s="36">
        <v>0</v>
      </c>
      <c r="F24" s="36">
        <v>0</v>
      </c>
      <c r="G24" s="36">
        <v>0</v>
      </c>
      <c r="H24" s="36">
        <v>0</v>
      </c>
      <c r="I24" s="36">
        <v>0</v>
      </c>
      <c r="J24" s="36">
        <v>0</v>
      </c>
      <c r="K24" s="36">
        <v>0</v>
      </c>
      <c r="L24" s="36">
        <v>0</v>
      </c>
      <c r="M24" s="36">
        <v>0</v>
      </c>
      <c r="N24" s="36">
        <v>0</v>
      </c>
      <c r="O24" s="36">
        <v>0</v>
      </c>
      <c r="P24" s="36">
        <v>0</v>
      </c>
      <c r="Q24" s="36">
        <v>0</v>
      </c>
      <c r="R24" s="36">
        <v>0</v>
      </c>
      <c r="S24" s="36">
        <v>0</v>
      </c>
      <c r="T24" s="36">
        <v>0</v>
      </c>
      <c r="U24" s="36">
        <v>0</v>
      </c>
      <c r="V24" s="36">
        <v>0</v>
      </c>
      <c r="W24" s="36">
        <v>0</v>
      </c>
      <c r="X24" s="36">
        <v>0</v>
      </c>
      <c r="Y24" s="36">
        <v>0</v>
      </c>
      <c r="Z24" s="36">
        <v>0</v>
      </c>
      <c r="AA24" s="36">
        <v>0</v>
      </c>
      <c r="AB24" s="36">
        <v>0</v>
      </c>
      <c r="AC24" s="36">
        <v>0</v>
      </c>
      <c r="AD24" s="36">
        <v>0</v>
      </c>
      <c r="AE24" s="36">
        <v>0</v>
      </c>
      <c r="AF24" s="36">
        <v>0</v>
      </c>
      <c r="AG24" s="36">
        <v>0</v>
      </c>
      <c r="AH24" s="36">
        <v>0</v>
      </c>
      <c r="AI24" s="36">
        <v>0</v>
      </c>
      <c r="AJ24" s="15"/>
      <c r="AK24" s="7"/>
    </row>
    <row r="25" spans="1:37" s="3" customFormat="1" ht="12" customHeight="1" x14ac:dyDescent="0.25">
      <c r="A25" s="77"/>
      <c r="B25" s="9" t="s">
        <v>5</v>
      </c>
      <c r="C25" s="14">
        <f>AVERAGE(E25:AI25)</f>
        <v>0</v>
      </c>
      <c r="D25" s="9" t="s">
        <v>15</v>
      </c>
      <c r="E25" s="36">
        <v>0</v>
      </c>
      <c r="F25" s="36">
        <v>0</v>
      </c>
      <c r="G25" s="36">
        <v>0</v>
      </c>
      <c r="H25" s="36">
        <v>0</v>
      </c>
      <c r="I25" s="36">
        <v>0</v>
      </c>
      <c r="J25" s="36">
        <v>0</v>
      </c>
      <c r="K25" s="36">
        <v>0</v>
      </c>
      <c r="L25" s="36">
        <v>0</v>
      </c>
      <c r="M25" s="36">
        <v>0</v>
      </c>
      <c r="N25" s="36">
        <v>0</v>
      </c>
      <c r="O25" s="36">
        <v>0</v>
      </c>
      <c r="P25" s="36">
        <v>0</v>
      </c>
      <c r="Q25" s="36">
        <v>0</v>
      </c>
      <c r="R25" s="36">
        <v>0</v>
      </c>
      <c r="S25" s="36">
        <v>0</v>
      </c>
      <c r="T25" s="36">
        <v>0</v>
      </c>
      <c r="U25" s="36">
        <v>0</v>
      </c>
      <c r="V25" s="36">
        <v>0</v>
      </c>
      <c r="W25" s="36">
        <v>0</v>
      </c>
      <c r="X25" s="36">
        <v>0</v>
      </c>
      <c r="Y25" s="36">
        <v>0</v>
      </c>
      <c r="Z25" s="36">
        <v>0</v>
      </c>
      <c r="AA25" s="36">
        <v>0</v>
      </c>
      <c r="AB25" s="36">
        <v>0</v>
      </c>
      <c r="AC25" s="36">
        <v>0</v>
      </c>
      <c r="AD25" s="36">
        <v>0</v>
      </c>
      <c r="AE25" s="36">
        <v>0</v>
      </c>
      <c r="AF25" s="36">
        <v>0</v>
      </c>
      <c r="AG25" s="36">
        <v>0</v>
      </c>
      <c r="AH25" s="36">
        <v>0</v>
      </c>
      <c r="AI25" s="36">
        <v>0</v>
      </c>
      <c r="AJ25" s="15"/>
      <c r="AK25" s="7"/>
    </row>
    <row r="26" spans="1:37" s="3" customFormat="1" ht="12" customHeight="1" x14ac:dyDescent="0.25">
      <c r="A26" s="77"/>
      <c r="B26" s="9" t="s">
        <v>4</v>
      </c>
      <c r="C26" s="14">
        <f>MIN(E26:AI26)</f>
        <v>0</v>
      </c>
      <c r="D26" s="9" t="s">
        <v>16</v>
      </c>
      <c r="E26" s="36">
        <v>0</v>
      </c>
      <c r="F26" s="36">
        <v>0</v>
      </c>
      <c r="G26" s="36">
        <v>0</v>
      </c>
      <c r="H26" s="36">
        <v>0</v>
      </c>
      <c r="I26" s="36">
        <v>0</v>
      </c>
      <c r="J26" s="36">
        <v>0</v>
      </c>
      <c r="K26" s="36">
        <v>0</v>
      </c>
      <c r="L26" s="36">
        <v>0</v>
      </c>
      <c r="M26" s="36">
        <v>0</v>
      </c>
      <c r="N26" s="36">
        <v>0</v>
      </c>
      <c r="O26" s="36">
        <v>0</v>
      </c>
      <c r="P26" s="36">
        <v>0</v>
      </c>
      <c r="Q26" s="36">
        <v>0</v>
      </c>
      <c r="R26" s="36">
        <v>0</v>
      </c>
      <c r="S26" s="36">
        <v>0</v>
      </c>
      <c r="T26" s="36">
        <v>0</v>
      </c>
      <c r="U26" s="36">
        <v>0</v>
      </c>
      <c r="V26" s="36">
        <v>0</v>
      </c>
      <c r="W26" s="36">
        <v>0</v>
      </c>
      <c r="X26" s="36">
        <v>0</v>
      </c>
      <c r="Y26" s="36">
        <v>0</v>
      </c>
      <c r="Z26" s="36">
        <v>0</v>
      </c>
      <c r="AA26" s="36">
        <v>0</v>
      </c>
      <c r="AB26" s="36">
        <v>0</v>
      </c>
      <c r="AC26" s="36">
        <v>0</v>
      </c>
      <c r="AD26" s="36">
        <v>0</v>
      </c>
      <c r="AE26" s="36">
        <v>0</v>
      </c>
      <c r="AF26" s="36">
        <v>0</v>
      </c>
      <c r="AG26" s="36">
        <v>0</v>
      </c>
      <c r="AH26" s="36">
        <v>0</v>
      </c>
      <c r="AI26" s="36">
        <v>0</v>
      </c>
      <c r="AJ26" s="15"/>
      <c r="AK26" s="7"/>
    </row>
    <row r="27" spans="1:37" s="3" customFormat="1" ht="12" customHeight="1" x14ac:dyDescent="0.25">
      <c r="A27" s="77"/>
      <c r="B27" s="9" t="s">
        <v>7</v>
      </c>
      <c r="C27" s="14">
        <f>SUM(E27:AI27)</f>
        <v>0</v>
      </c>
      <c r="D27" s="9" t="s">
        <v>6</v>
      </c>
      <c r="E27" s="36">
        <v>0</v>
      </c>
      <c r="F27" s="36">
        <v>0</v>
      </c>
      <c r="G27" s="36">
        <v>0</v>
      </c>
      <c r="H27" s="36">
        <v>0</v>
      </c>
      <c r="I27" s="36">
        <v>0</v>
      </c>
      <c r="J27" s="36">
        <v>0</v>
      </c>
      <c r="K27" s="36">
        <v>0</v>
      </c>
      <c r="L27" s="36">
        <v>0</v>
      </c>
      <c r="M27" s="36">
        <v>0</v>
      </c>
      <c r="N27" s="36">
        <v>0</v>
      </c>
      <c r="O27" s="36">
        <v>0</v>
      </c>
      <c r="P27" s="36">
        <v>0</v>
      </c>
      <c r="Q27" s="36">
        <v>0</v>
      </c>
      <c r="R27" s="36">
        <v>0</v>
      </c>
      <c r="S27" s="36">
        <v>0</v>
      </c>
      <c r="T27" s="36">
        <v>0</v>
      </c>
      <c r="U27" s="36">
        <v>0</v>
      </c>
      <c r="V27" s="36">
        <v>0</v>
      </c>
      <c r="W27" s="36">
        <v>0</v>
      </c>
      <c r="X27" s="36">
        <v>0</v>
      </c>
      <c r="Y27" s="36">
        <v>0</v>
      </c>
      <c r="Z27" s="36">
        <v>0</v>
      </c>
      <c r="AA27" s="36">
        <v>0</v>
      </c>
      <c r="AB27" s="36">
        <v>0</v>
      </c>
      <c r="AC27" s="36">
        <v>0</v>
      </c>
      <c r="AD27" s="36">
        <v>0</v>
      </c>
      <c r="AE27" s="36">
        <v>0</v>
      </c>
      <c r="AF27" s="36">
        <v>0</v>
      </c>
      <c r="AG27" s="36">
        <v>0</v>
      </c>
      <c r="AH27" s="36">
        <v>0</v>
      </c>
      <c r="AI27" s="36">
        <v>0</v>
      </c>
      <c r="AJ27" s="15"/>
      <c r="AK27" s="7"/>
    </row>
    <row r="28" spans="1:37" s="3" customFormat="1" ht="12" customHeight="1" x14ac:dyDescent="0.25">
      <c r="A28" s="77" t="s">
        <v>11</v>
      </c>
      <c r="B28" s="9" t="s">
        <v>3</v>
      </c>
      <c r="C28" s="14">
        <f>MAX(E28:AI28)</f>
        <v>0</v>
      </c>
      <c r="D28" s="9" t="s">
        <v>14</v>
      </c>
      <c r="E28" s="36">
        <v>0</v>
      </c>
      <c r="F28" s="36">
        <v>0</v>
      </c>
      <c r="G28" s="36">
        <v>0</v>
      </c>
      <c r="H28" s="36">
        <v>0</v>
      </c>
      <c r="I28" s="36">
        <v>0</v>
      </c>
      <c r="J28" s="36">
        <v>0</v>
      </c>
      <c r="K28" s="36">
        <v>0</v>
      </c>
      <c r="L28" s="36">
        <v>0</v>
      </c>
      <c r="M28" s="36">
        <v>0</v>
      </c>
      <c r="N28" s="36">
        <v>0</v>
      </c>
      <c r="O28" s="36">
        <v>0</v>
      </c>
      <c r="P28" s="36">
        <v>0</v>
      </c>
      <c r="Q28" s="36">
        <v>0</v>
      </c>
      <c r="R28" s="36">
        <v>0</v>
      </c>
      <c r="S28" s="36">
        <v>0</v>
      </c>
      <c r="T28" s="36">
        <v>0</v>
      </c>
      <c r="U28" s="36">
        <v>0</v>
      </c>
      <c r="V28" s="36">
        <v>0</v>
      </c>
      <c r="W28" s="36">
        <v>0</v>
      </c>
      <c r="X28" s="36">
        <v>0</v>
      </c>
      <c r="Y28" s="36">
        <v>0</v>
      </c>
      <c r="Z28" s="36">
        <v>0</v>
      </c>
      <c r="AA28" s="36">
        <v>0</v>
      </c>
      <c r="AB28" s="36">
        <v>0</v>
      </c>
      <c r="AC28" s="36">
        <v>0</v>
      </c>
      <c r="AD28" s="36">
        <v>0</v>
      </c>
      <c r="AE28" s="36">
        <v>0</v>
      </c>
      <c r="AF28" s="36">
        <v>0</v>
      </c>
      <c r="AG28" s="36">
        <v>0</v>
      </c>
      <c r="AH28" s="36">
        <v>0</v>
      </c>
      <c r="AI28" s="36">
        <v>0</v>
      </c>
      <c r="AJ28" s="15"/>
      <c r="AK28" s="7"/>
    </row>
    <row r="29" spans="1:37" s="3" customFormat="1" ht="12" customHeight="1" x14ac:dyDescent="0.25">
      <c r="A29" s="77"/>
      <c r="B29" s="9" t="s">
        <v>2</v>
      </c>
      <c r="C29" s="14">
        <f>COUNTIF(E29:AI29,"=N")</f>
        <v>0</v>
      </c>
      <c r="D29" s="9" t="s">
        <v>10</v>
      </c>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15"/>
      <c r="AK29" s="7"/>
    </row>
    <row r="30" spans="1:37" s="3" customFormat="1" x14ac:dyDescent="0.25"/>
    <row r="31" spans="1:37" s="3" customFormat="1" x14ac:dyDescent="0.25">
      <c r="B31" s="3" t="s">
        <v>115</v>
      </c>
    </row>
    <row r="32" spans="1:37" ht="12.5" x14ac:dyDescent="0.25">
      <c r="B32" s="18" t="s">
        <v>20</v>
      </c>
      <c r="C32" s="80" t="s">
        <v>120</v>
      </c>
      <c r="D32" s="80"/>
      <c r="E32" s="80"/>
      <c r="F32" s="80"/>
      <c r="G32" s="80"/>
      <c r="H32" s="80"/>
      <c r="I32" s="80"/>
      <c r="J32" s="80"/>
      <c r="K32" s="80"/>
      <c r="L32" s="80"/>
      <c r="M32" s="80"/>
      <c r="N32" s="18"/>
      <c r="O32" s="52" t="s">
        <v>21</v>
      </c>
      <c r="P32" s="52"/>
      <c r="Q32" s="81">
        <v>45108</v>
      </c>
      <c r="R32" s="82"/>
      <c r="S32" s="82"/>
    </row>
    <row r="33" spans="2:35" ht="12.5" x14ac:dyDescent="0.25">
      <c r="B33" s="52" t="s">
        <v>106</v>
      </c>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row>
  </sheetData>
  <mergeCells count="22">
    <mergeCell ref="O32:P32"/>
    <mergeCell ref="Q32:S32"/>
    <mergeCell ref="B33:AI33"/>
    <mergeCell ref="L6:W6"/>
    <mergeCell ref="X8:AC8"/>
    <mergeCell ref="AD8:AH8"/>
    <mergeCell ref="B23:C23"/>
    <mergeCell ref="C32:M32"/>
    <mergeCell ref="AJ23:AK23"/>
    <mergeCell ref="A24:A27"/>
    <mergeCell ref="A28:A29"/>
    <mergeCell ref="C6:D6"/>
    <mergeCell ref="F6:K6"/>
    <mergeCell ref="F8:K8"/>
    <mergeCell ref="L8:V8"/>
    <mergeCell ref="A1:AI1"/>
    <mergeCell ref="A2:AI2"/>
    <mergeCell ref="C4:D4"/>
    <mergeCell ref="F4:K4"/>
    <mergeCell ref="L4:W4"/>
    <mergeCell ref="X4:AC4"/>
    <mergeCell ref="AD4:AH4"/>
  </mergeCells>
  <pageMargins left="0.75" right="0.75" top="1" bottom="1" header="0.5" footer="0.5"/>
  <pageSetup paperSize="9" scale="88" orientation="landscape" r:id="rId1"/>
  <headerFooter alignWithMargins="0"/>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692EF7-C5D3-4607-A0AF-21656E86B9A4}">
  <sheetPr>
    <pageSetUpPr fitToPage="1"/>
  </sheetPr>
  <dimension ref="A1:AO33"/>
  <sheetViews>
    <sheetView view="pageBreakPreview" topLeftCell="A10" zoomScaleNormal="115" zoomScaleSheetLayoutView="100" workbookViewId="0">
      <selection activeCell="C32" sqref="C32:M32"/>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47</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2" spans="1:41" s="31" customFormat="1" ht="13" x14ac:dyDescent="0.3">
      <c r="A2" s="88" t="s">
        <v>57</v>
      </c>
      <c r="B2" s="89"/>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K2" s="32"/>
    </row>
    <row r="4" spans="1:41" ht="13" x14ac:dyDescent="0.3">
      <c r="B4" s="18" t="s">
        <v>22</v>
      </c>
      <c r="C4" s="76" t="str">
        <f>'Welcome - Intro'!C3</f>
        <v>EPR/AB3790ZB</v>
      </c>
      <c r="D4" s="76"/>
      <c r="E4" s="18"/>
      <c r="F4" s="52" t="s">
        <v>96</v>
      </c>
      <c r="G4" s="52"/>
      <c r="H4" s="52"/>
      <c r="I4" s="52"/>
      <c r="J4" s="52"/>
      <c r="K4" s="52"/>
      <c r="L4" s="76" t="str">
        <f>'Welcome - Intro'!L3</f>
        <v>Biomass UK No.2 Limited</v>
      </c>
      <c r="M4" s="76"/>
      <c r="N4" s="76"/>
      <c r="O4" s="76"/>
      <c r="P4" s="76"/>
      <c r="Q4" s="76"/>
      <c r="R4" s="76"/>
      <c r="S4" s="76"/>
      <c r="T4" s="76"/>
      <c r="U4" s="76"/>
      <c r="V4" s="76"/>
      <c r="W4" s="76"/>
      <c r="X4" s="52" t="s">
        <v>19</v>
      </c>
      <c r="Y4" s="52"/>
      <c r="Z4" s="52"/>
      <c r="AA4" s="52"/>
      <c r="AB4" s="52"/>
      <c r="AC4" s="52"/>
      <c r="AD4" s="76" t="s">
        <v>102</v>
      </c>
      <c r="AE4" s="76"/>
      <c r="AF4" s="76"/>
      <c r="AG4" s="76"/>
      <c r="AH4" s="76"/>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95</v>
      </c>
      <c r="C6" s="76" t="str">
        <f>'Welcome - Intro'!C5</f>
        <v>Barry Energy Production Facility</v>
      </c>
      <c r="D6" s="76"/>
      <c r="E6" s="18"/>
      <c r="F6" s="52" t="s">
        <v>24</v>
      </c>
      <c r="G6" s="52"/>
      <c r="H6" s="52"/>
      <c r="I6" s="52"/>
      <c r="J6" s="52"/>
      <c r="K6" s="52"/>
      <c r="L6" s="68" t="s">
        <v>113</v>
      </c>
      <c r="M6" s="69"/>
      <c r="N6" s="69"/>
      <c r="O6" s="69"/>
      <c r="P6" s="52"/>
      <c r="Q6" s="52"/>
      <c r="R6" s="52"/>
      <c r="S6" s="52"/>
      <c r="T6" s="52"/>
      <c r="U6" s="52"/>
      <c r="V6" s="52"/>
      <c r="W6" s="52"/>
      <c r="Y6" s="18"/>
      <c r="Z6" s="18"/>
      <c r="AA6" s="18"/>
      <c r="AB6" s="18"/>
      <c r="AC6" s="18"/>
      <c r="AD6" s="18"/>
      <c r="AE6" s="18"/>
      <c r="AF6" s="18"/>
      <c r="AG6" s="18"/>
      <c r="AH6" s="18"/>
      <c r="AI6" s="18"/>
    </row>
    <row r="7" spans="1:41" ht="12.5" x14ac:dyDescent="0.25">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row>
    <row r="8" spans="1:41" ht="13" x14ac:dyDescent="0.3">
      <c r="B8" s="18" t="s">
        <v>30</v>
      </c>
      <c r="C8" s="18"/>
      <c r="D8" s="29">
        <v>45047</v>
      </c>
      <c r="E8" s="18"/>
      <c r="F8" s="52" t="s">
        <v>25</v>
      </c>
      <c r="G8" s="52"/>
      <c r="H8" s="52"/>
      <c r="I8" s="52"/>
      <c r="J8" s="52"/>
      <c r="K8" s="52"/>
      <c r="L8" s="72" t="s">
        <v>112</v>
      </c>
      <c r="M8" s="72"/>
      <c r="N8" s="72"/>
      <c r="O8" s="72"/>
      <c r="P8" s="54"/>
      <c r="Q8" s="54"/>
      <c r="R8" s="54"/>
      <c r="S8" s="54"/>
      <c r="T8" s="54"/>
      <c r="U8" s="54"/>
      <c r="V8" s="54"/>
      <c r="W8" s="18"/>
      <c r="X8" s="52"/>
      <c r="Y8" s="54"/>
      <c r="Z8" s="54"/>
      <c r="AA8" s="54"/>
      <c r="AB8" s="54"/>
      <c r="AC8" s="54"/>
      <c r="AD8" s="76"/>
      <c r="AE8" s="76"/>
      <c r="AF8" s="76"/>
      <c r="AG8" s="76"/>
      <c r="AH8" s="76"/>
      <c r="AI8" s="18"/>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x14ac:dyDescent="0.2">
      <c r="A22" s="6"/>
      <c r="AI22" s="17"/>
    </row>
    <row r="23" spans="1:37" s="3" customFormat="1" ht="11.5" x14ac:dyDescent="0.25">
      <c r="A23" s="8"/>
      <c r="B23" s="75" t="s">
        <v>0</v>
      </c>
      <c r="C23" s="75"/>
      <c r="D23" s="9" t="s">
        <v>1</v>
      </c>
      <c r="E23" s="10">
        <v>1</v>
      </c>
      <c r="F23" s="10">
        <v>2</v>
      </c>
      <c r="G23" s="10">
        <v>3</v>
      </c>
      <c r="H23" s="10">
        <v>4</v>
      </c>
      <c r="I23" s="10">
        <v>5</v>
      </c>
      <c r="J23" s="10">
        <v>6</v>
      </c>
      <c r="K23" s="10">
        <v>7</v>
      </c>
      <c r="L23" s="10">
        <v>8</v>
      </c>
      <c r="M23" s="10">
        <v>9</v>
      </c>
      <c r="N23" s="10">
        <v>10</v>
      </c>
      <c r="O23" s="10">
        <v>11</v>
      </c>
      <c r="P23" s="10">
        <v>12</v>
      </c>
      <c r="Q23" s="10">
        <v>13</v>
      </c>
      <c r="R23" s="10">
        <v>14</v>
      </c>
      <c r="S23" s="10">
        <v>15</v>
      </c>
      <c r="T23" s="10">
        <v>16</v>
      </c>
      <c r="U23" s="10">
        <v>17</v>
      </c>
      <c r="V23" s="10">
        <v>18</v>
      </c>
      <c r="W23" s="10">
        <v>19</v>
      </c>
      <c r="X23" s="10">
        <v>20</v>
      </c>
      <c r="Y23" s="10">
        <v>21</v>
      </c>
      <c r="Z23" s="10">
        <v>22</v>
      </c>
      <c r="AA23" s="10">
        <v>23</v>
      </c>
      <c r="AB23" s="10">
        <v>24</v>
      </c>
      <c r="AC23" s="10">
        <v>25</v>
      </c>
      <c r="AD23" s="10">
        <v>26</v>
      </c>
      <c r="AE23" s="10">
        <v>27</v>
      </c>
      <c r="AF23" s="10">
        <v>28</v>
      </c>
      <c r="AG23" s="10">
        <v>29</v>
      </c>
      <c r="AH23" s="10">
        <v>30</v>
      </c>
      <c r="AI23" s="10">
        <v>31</v>
      </c>
      <c r="AJ23" s="65"/>
      <c r="AK23" s="65"/>
    </row>
    <row r="24" spans="1:37" s="3" customFormat="1" ht="12" customHeight="1" x14ac:dyDescent="0.25">
      <c r="A24" s="77" t="s">
        <v>62</v>
      </c>
      <c r="B24" s="9" t="s">
        <v>3</v>
      </c>
      <c r="C24" s="14">
        <f>MAX(E24:AI24)</f>
        <v>0</v>
      </c>
      <c r="D24" s="9" t="s">
        <v>17</v>
      </c>
      <c r="E24" s="36">
        <v>0</v>
      </c>
      <c r="F24" s="36">
        <v>0</v>
      </c>
      <c r="G24" s="36">
        <v>0</v>
      </c>
      <c r="H24" s="36">
        <v>0</v>
      </c>
      <c r="I24" s="36">
        <v>0</v>
      </c>
      <c r="J24" s="36">
        <v>0</v>
      </c>
      <c r="K24" s="36">
        <v>0</v>
      </c>
      <c r="L24" s="36">
        <v>0</v>
      </c>
      <c r="M24" s="36">
        <v>0</v>
      </c>
      <c r="N24" s="36">
        <v>0</v>
      </c>
      <c r="O24" s="36">
        <v>0</v>
      </c>
      <c r="P24" s="36">
        <v>0</v>
      </c>
      <c r="Q24" s="36">
        <v>0</v>
      </c>
      <c r="R24" s="36">
        <v>0</v>
      </c>
      <c r="S24" s="36">
        <v>0</v>
      </c>
      <c r="T24" s="36">
        <v>0</v>
      </c>
      <c r="U24" s="36">
        <v>0</v>
      </c>
      <c r="V24" s="36">
        <v>0</v>
      </c>
      <c r="W24" s="36">
        <v>0</v>
      </c>
      <c r="X24" s="36">
        <v>0</v>
      </c>
      <c r="Y24" s="36">
        <v>0</v>
      </c>
      <c r="Z24" s="36">
        <v>0</v>
      </c>
      <c r="AA24" s="36">
        <v>0</v>
      </c>
      <c r="AB24" s="36">
        <v>0</v>
      </c>
      <c r="AC24" s="36">
        <v>0</v>
      </c>
      <c r="AD24" s="36">
        <v>0</v>
      </c>
      <c r="AE24" s="36">
        <v>0</v>
      </c>
      <c r="AF24" s="36">
        <v>0</v>
      </c>
      <c r="AG24" s="36">
        <v>0</v>
      </c>
      <c r="AH24" s="36">
        <v>0</v>
      </c>
      <c r="AI24" s="36">
        <v>0</v>
      </c>
      <c r="AJ24" s="15"/>
      <c r="AK24" s="7"/>
    </row>
    <row r="25" spans="1:37" s="3" customFormat="1" ht="12" customHeight="1" x14ac:dyDescent="0.25">
      <c r="A25" s="77"/>
      <c r="B25" s="9" t="s">
        <v>5</v>
      </c>
      <c r="C25" s="14">
        <f>AVERAGE(E25:AI25)</f>
        <v>0</v>
      </c>
      <c r="D25" s="9" t="s">
        <v>15</v>
      </c>
      <c r="E25" s="36">
        <v>0</v>
      </c>
      <c r="F25" s="36">
        <v>0</v>
      </c>
      <c r="G25" s="36">
        <v>0</v>
      </c>
      <c r="H25" s="36">
        <v>0</v>
      </c>
      <c r="I25" s="36">
        <v>0</v>
      </c>
      <c r="J25" s="36">
        <v>0</v>
      </c>
      <c r="K25" s="36">
        <v>0</v>
      </c>
      <c r="L25" s="36">
        <v>0</v>
      </c>
      <c r="M25" s="36">
        <v>0</v>
      </c>
      <c r="N25" s="36">
        <v>0</v>
      </c>
      <c r="O25" s="36">
        <v>0</v>
      </c>
      <c r="P25" s="36">
        <v>0</v>
      </c>
      <c r="Q25" s="36">
        <v>0</v>
      </c>
      <c r="R25" s="36">
        <v>0</v>
      </c>
      <c r="S25" s="36">
        <v>0</v>
      </c>
      <c r="T25" s="36">
        <v>0</v>
      </c>
      <c r="U25" s="36">
        <v>0</v>
      </c>
      <c r="V25" s="36">
        <v>0</v>
      </c>
      <c r="W25" s="36">
        <v>0</v>
      </c>
      <c r="X25" s="36">
        <v>0</v>
      </c>
      <c r="Y25" s="36">
        <v>0</v>
      </c>
      <c r="Z25" s="36">
        <v>0</v>
      </c>
      <c r="AA25" s="36">
        <v>0</v>
      </c>
      <c r="AB25" s="36">
        <v>0</v>
      </c>
      <c r="AC25" s="36">
        <v>0</v>
      </c>
      <c r="AD25" s="36">
        <v>0</v>
      </c>
      <c r="AE25" s="36">
        <v>0</v>
      </c>
      <c r="AF25" s="36">
        <v>0</v>
      </c>
      <c r="AG25" s="36">
        <v>0</v>
      </c>
      <c r="AH25" s="36">
        <v>0</v>
      </c>
      <c r="AI25" s="36">
        <v>0</v>
      </c>
      <c r="AJ25" s="15"/>
      <c r="AK25" s="7"/>
    </row>
    <row r="26" spans="1:37" s="3" customFormat="1" ht="12" customHeight="1" x14ac:dyDescent="0.25">
      <c r="A26" s="77"/>
      <c r="B26" s="9" t="s">
        <v>4</v>
      </c>
      <c r="C26" s="14">
        <f>MIN(E26:AI26)</f>
        <v>0</v>
      </c>
      <c r="D26" s="9" t="s">
        <v>16</v>
      </c>
      <c r="E26" s="36">
        <v>0</v>
      </c>
      <c r="F26" s="36">
        <v>0</v>
      </c>
      <c r="G26" s="36">
        <v>0</v>
      </c>
      <c r="H26" s="36">
        <v>0</v>
      </c>
      <c r="I26" s="36">
        <v>0</v>
      </c>
      <c r="J26" s="36">
        <v>0</v>
      </c>
      <c r="K26" s="36">
        <v>0</v>
      </c>
      <c r="L26" s="36">
        <v>0</v>
      </c>
      <c r="M26" s="36">
        <v>0</v>
      </c>
      <c r="N26" s="36">
        <v>0</v>
      </c>
      <c r="O26" s="36">
        <v>0</v>
      </c>
      <c r="P26" s="36">
        <v>0</v>
      </c>
      <c r="Q26" s="36">
        <v>0</v>
      </c>
      <c r="R26" s="36">
        <v>0</v>
      </c>
      <c r="S26" s="36">
        <v>0</v>
      </c>
      <c r="T26" s="36">
        <v>0</v>
      </c>
      <c r="U26" s="36">
        <v>0</v>
      </c>
      <c r="V26" s="36">
        <v>0</v>
      </c>
      <c r="W26" s="36">
        <v>0</v>
      </c>
      <c r="X26" s="36">
        <v>0</v>
      </c>
      <c r="Y26" s="36">
        <v>0</v>
      </c>
      <c r="Z26" s="36">
        <v>0</v>
      </c>
      <c r="AA26" s="36">
        <v>0</v>
      </c>
      <c r="AB26" s="36">
        <v>0</v>
      </c>
      <c r="AC26" s="36">
        <v>0</v>
      </c>
      <c r="AD26" s="36">
        <v>0</v>
      </c>
      <c r="AE26" s="36">
        <v>0</v>
      </c>
      <c r="AF26" s="36">
        <v>0</v>
      </c>
      <c r="AG26" s="36">
        <v>0</v>
      </c>
      <c r="AH26" s="36">
        <v>0</v>
      </c>
      <c r="AI26" s="36">
        <v>0</v>
      </c>
      <c r="AJ26" s="15"/>
      <c r="AK26" s="7"/>
    </row>
    <row r="27" spans="1:37" s="3" customFormat="1" ht="12" customHeight="1" x14ac:dyDescent="0.25">
      <c r="A27" s="77"/>
      <c r="B27" s="9" t="s">
        <v>7</v>
      </c>
      <c r="C27" s="14">
        <f>SUM(E27:AI27)</f>
        <v>0</v>
      </c>
      <c r="D27" s="9" t="s">
        <v>6</v>
      </c>
      <c r="E27" s="36">
        <v>0</v>
      </c>
      <c r="F27" s="36">
        <v>0</v>
      </c>
      <c r="G27" s="36">
        <v>0</v>
      </c>
      <c r="H27" s="36">
        <v>0</v>
      </c>
      <c r="I27" s="36">
        <v>0</v>
      </c>
      <c r="J27" s="36">
        <v>0</v>
      </c>
      <c r="K27" s="36">
        <v>0</v>
      </c>
      <c r="L27" s="36">
        <v>0</v>
      </c>
      <c r="M27" s="36">
        <v>0</v>
      </c>
      <c r="N27" s="36">
        <v>0</v>
      </c>
      <c r="O27" s="36">
        <v>0</v>
      </c>
      <c r="P27" s="36">
        <v>0</v>
      </c>
      <c r="Q27" s="36">
        <v>0</v>
      </c>
      <c r="R27" s="36">
        <v>0</v>
      </c>
      <c r="S27" s="36">
        <v>0</v>
      </c>
      <c r="T27" s="36">
        <v>0</v>
      </c>
      <c r="U27" s="36">
        <v>0</v>
      </c>
      <c r="V27" s="36">
        <v>0</v>
      </c>
      <c r="W27" s="36">
        <v>0</v>
      </c>
      <c r="X27" s="36">
        <v>0</v>
      </c>
      <c r="Y27" s="36">
        <v>0</v>
      </c>
      <c r="Z27" s="36">
        <v>0</v>
      </c>
      <c r="AA27" s="36">
        <v>0</v>
      </c>
      <c r="AB27" s="36">
        <v>0</v>
      </c>
      <c r="AC27" s="36">
        <v>0</v>
      </c>
      <c r="AD27" s="36">
        <v>0</v>
      </c>
      <c r="AE27" s="36">
        <v>0</v>
      </c>
      <c r="AF27" s="36">
        <v>0</v>
      </c>
      <c r="AG27" s="36">
        <v>0</v>
      </c>
      <c r="AH27" s="36">
        <v>0</v>
      </c>
      <c r="AI27" s="36">
        <v>0</v>
      </c>
      <c r="AJ27" s="15"/>
      <c r="AK27" s="7"/>
    </row>
    <row r="28" spans="1:37" s="3" customFormat="1" ht="12" customHeight="1" x14ac:dyDescent="0.25">
      <c r="A28" s="77" t="s">
        <v>11</v>
      </c>
      <c r="B28" s="9" t="s">
        <v>3</v>
      </c>
      <c r="C28" s="14">
        <f>MAX(E28:AI28)</f>
        <v>0</v>
      </c>
      <c r="D28" s="9" t="s">
        <v>14</v>
      </c>
      <c r="E28" s="36">
        <v>0</v>
      </c>
      <c r="F28" s="36">
        <v>0</v>
      </c>
      <c r="G28" s="36">
        <v>0</v>
      </c>
      <c r="H28" s="36">
        <v>0</v>
      </c>
      <c r="I28" s="36">
        <v>0</v>
      </c>
      <c r="J28" s="36">
        <v>0</v>
      </c>
      <c r="K28" s="36">
        <v>0</v>
      </c>
      <c r="L28" s="36">
        <v>0</v>
      </c>
      <c r="M28" s="36">
        <v>0</v>
      </c>
      <c r="N28" s="36">
        <v>0</v>
      </c>
      <c r="O28" s="36">
        <v>0</v>
      </c>
      <c r="P28" s="36">
        <v>0</v>
      </c>
      <c r="Q28" s="36">
        <v>0</v>
      </c>
      <c r="R28" s="36">
        <v>0</v>
      </c>
      <c r="S28" s="36">
        <v>0</v>
      </c>
      <c r="T28" s="36">
        <v>0</v>
      </c>
      <c r="U28" s="36">
        <v>0</v>
      </c>
      <c r="V28" s="36">
        <v>0</v>
      </c>
      <c r="W28" s="36">
        <v>0</v>
      </c>
      <c r="X28" s="36">
        <v>0</v>
      </c>
      <c r="Y28" s="36">
        <v>0</v>
      </c>
      <c r="Z28" s="36">
        <v>0</v>
      </c>
      <c r="AA28" s="36">
        <v>0</v>
      </c>
      <c r="AB28" s="36">
        <v>0</v>
      </c>
      <c r="AC28" s="36">
        <v>0</v>
      </c>
      <c r="AD28" s="36">
        <v>0</v>
      </c>
      <c r="AE28" s="36">
        <v>0</v>
      </c>
      <c r="AF28" s="36">
        <v>0</v>
      </c>
      <c r="AG28" s="36">
        <v>0</v>
      </c>
      <c r="AH28" s="36">
        <v>0</v>
      </c>
      <c r="AI28" s="36">
        <v>0</v>
      </c>
      <c r="AJ28" s="15"/>
      <c r="AK28" s="7"/>
    </row>
    <row r="29" spans="1:37" s="3" customFormat="1" ht="12" customHeight="1" x14ac:dyDescent="0.25">
      <c r="A29" s="77"/>
      <c r="B29" s="9" t="s">
        <v>2</v>
      </c>
      <c r="C29" s="14">
        <f>COUNTIF(E29:AI29,"=N")</f>
        <v>0</v>
      </c>
      <c r="D29" s="9" t="s">
        <v>10</v>
      </c>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15"/>
      <c r="AK29" s="7"/>
    </row>
    <row r="30" spans="1:37" s="3" customFormat="1" x14ac:dyDescent="0.25"/>
    <row r="31" spans="1:37" s="3" customFormat="1" x14ac:dyDescent="0.25">
      <c r="B31" s="3" t="s">
        <v>116</v>
      </c>
    </row>
    <row r="32" spans="1:37" ht="12.5" x14ac:dyDescent="0.25">
      <c r="B32" s="18" t="s">
        <v>20</v>
      </c>
      <c r="C32" s="80" t="s">
        <v>120</v>
      </c>
      <c r="D32" s="80"/>
      <c r="E32" s="80"/>
      <c r="F32" s="80"/>
      <c r="G32" s="80"/>
      <c r="H32" s="80"/>
      <c r="I32" s="80"/>
      <c r="J32" s="80"/>
      <c r="K32" s="80"/>
      <c r="L32" s="80"/>
      <c r="M32" s="80"/>
      <c r="N32" s="18"/>
      <c r="O32" s="52" t="s">
        <v>21</v>
      </c>
      <c r="P32" s="52"/>
      <c r="Q32" s="81">
        <v>45108</v>
      </c>
      <c r="R32" s="82"/>
      <c r="S32" s="82"/>
    </row>
    <row r="33" spans="2:35" ht="12.5" x14ac:dyDescent="0.25">
      <c r="B33" s="52" t="s">
        <v>106</v>
      </c>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row>
  </sheetData>
  <mergeCells count="22">
    <mergeCell ref="B33:AI33"/>
    <mergeCell ref="AD8:AH8"/>
    <mergeCell ref="B23:C23"/>
    <mergeCell ref="AJ23:AK23"/>
    <mergeCell ref="A24:A27"/>
    <mergeCell ref="A28:A29"/>
    <mergeCell ref="C32:M32"/>
    <mergeCell ref="O32:P32"/>
    <mergeCell ref="Q32:S32"/>
    <mergeCell ref="X8:AC8"/>
    <mergeCell ref="C6:D6"/>
    <mergeCell ref="F6:K6"/>
    <mergeCell ref="L6:W6"/>
    <mergeCell ref="F8:K8"/>
    <mergeCell ref="L8:V8"/>
    <mergeCell ref="A1:AI1"/>
    <mergeCell ref="A2:AI2"/>
    <mergeCell ref="C4:D4"/>
    <mergeCell ref="F4:K4"/>
    <mergeCell ref="L4:W4"/>
    <mergeCell ref="X4:AC4"/>
    <mergeCell ref="AD4:AH4"/>
  </mergeCells>
  <pageMargins left="0.75" right="0.75" top="1" bottom="1" header="0.5" footer="0.5"/>
  <pageSetup paperSize="9" scale="88" orientation="landscape" r:id="rId1"/>
  <headerFooter alignWithMargins="0"/>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ECE2C-1385-4C86-90A8-C279B6291872}">
  <sheetPr>
    <pageSetUpPr fitToPage="1"/>
  </sheetPr>
  <dimension ref="A1:AO33"/>
  <sheetViews>
    <sheetView view="pageBreakPreview" topLeftCell="A9" zoomScaleNormal="115" zoomScaleSheetLayoutView="100" workbookViewId="0">
      <selection activeCell="C32" sqref="C32:M32"/>
    </sheetView>
  </sheetViews>
  <sheetFormatPr defaultColWidth="9.08984375" defaultRowHeight="10" x14ac:dyDescent="0.2"/>
  <cols>
    <col min="1" max="1" width="9.08984375" style="1"/>
    <col min="2" max="2" width="21.54296875" style="1" customWidth="1"/>
    <col min="3" max="3" width="3.6328125" style="1" customWidth="1"/>
    <col min="4" max="4" width="23.90625" style="1" customWidth="1"/>
    <col min="5"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47</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2" spans="1:41" s="31" customFormat="1" ht="13" x14ac:dyDescent="0.3">
      <c r="A2" s="88" t="s">
        <v>57</v>
      </c>
      <c r="B2" s="89"/>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K2" s="32"/>
    </row>
    <row r="4" spans="1:41" ht="13" x14ac:dyDescent="0.3">
      <c r="B4" s="18" t="s">
        <v>22</v>
      </c>
      <c r="C4" s="76" t="str">
        <f>'Welcome - Intro'!C3</f>
        <v>EPR/AB3790ZB</v>
      </c>
      <c r="D4" s="76"/>
      <c r="E4" s="18"/>
      <c r="F4" s="52" t="s">
        <v>96</v>
      </c>
      <c r="G4" s="52"/>
      <c r="H4" s="52"/>
      <c r="I4" s="52"/>
      <c r="J4" s="52"/>
      <c r="K4" s="52"/>
      <c r="L4" s="76" t="str">
        <f>'Welcome - Intro'!L3</f>
        <v>Biomass UK No.2 Limited</v>
      </c>
      <c r="M4" s="76"/>
      <c r="N4" s="76"/>
      <c r="O4" s="76"/>
      <c r="P4" s="76"/>
      <c r="Q4" s="76"/>
      <c r="R4" s="76"/>
      <c r="S4" s="76"/>
      <c r="T4" s="76"/>
      <c r="U4" s="76"/>
      <c r="V4" s="76"/>
      <c r="W4" s="76"/>
      <c r="X4" s="52" t="s">
        <v>19</v>
      </c>
      <c r="Y4" s="52"/>
      <c r="Z4" s="52"/>
      <c r="AA4" s="52"/>
      <c r="AB4" s="52"/>
      <c r="AC4" s="52"/>
      <c r="AD4" s="76" t="s">
        <v>102</v>
      </c>
      <c r="AE4" s="76"/>
      <c r="AF4" s="76"/>
      <c r="AG4" s="76"/>
      <c r="AH4" s="76"/>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95</v>
      </c>
      <c r="C6" s="76" t="str">
        <f>'Welcome - Intro'!C5</f>
        <v>Barry Energy Production Facility</v>
      </c>
      <c r="D6" s="76"/>
      <c r="E6" s="18"/>
      <c r="F6" s="52" t="s">
        <v>24</v>
      </c>
      <c r="G6" s="52"/>
      <c r="H6" s="52"/>
      <c r="I6" s="52"/>
      <c r="J6" s="52"/>
      <c r="K6" s="52"/>
      <c r="L6" s="68" t="s">
        <v>113</v>
      </c>
      <c r="M6" s="69"/>
      <c r="N6" s="69"/>
      <c r="O6" s="69"/>
      <c r="P6" s="52"/>
      <c r="Q6" s="52"/>
      <c r="R6" s="52"/>
      <c r="S6" s="52"/>
      <c r="T6" s="52"/>
      <c r="U6" s="52"/>
      <c r="V6" s="52"/>
      <c r="W6" s="52"/>
      <c r="Y6" s="18"/>
      <c r="Z6" s="18"/>
      <c r="AA6" s="18"/>
      <c r="AB6" s="18"/>
      <c r="AC6" s="18"/>
      <c r="AD6" s="18"/>
      <c r="AE6" s="18"/>
      <c r="AF6" s="18"/>
      <c r="AG6" s="18"/>
      <c r="AH6" s="18"/>
      <c r="AI6" s="18"/>
    </row>
    <row r="7" spans="1:41" ht="12.5" x14ac:dyDescent="0.25">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row>
    <row r="8" spans="1:41" ht="13" x14ac:dyDescent="0.3">
      <c r="B8" s="18" t="s">
        <v>30</v>
      </c>
      <c r="C8" s="18"/>
      <c r="D8" s="29">
        <v>45078</v>
      </c>
      <c r="E8" s="18"/>
      <c r="F8" s="52" t="s">
        <v>25</v>
      </c>
      <c r="G8" s="52"/>
      <c r="H8" s="52"/>
      <c r="I8" s="52"/>
      <c r="J8" s="52"/>
      <c r="K8" s="52"/>
      <c r="L8" s="72" t="s">
        <v>112</v>
      </c>
      <c r="M8" s="72"/>
      <c r="N8" s="72"/>
      <c r="O8" s="72"/>
      <c r="P8" s="54"/>
      <c r="Q8" s="54"/>
      <c r="R8" s="54"/>
      <c r="S8" s="54"/>
      <c r="T8" s="54"/>
      <c r="U8" s="54"/>
      <c r="V8" s="54"/>
      <c r="W8" s="18"/>
      <c r="X8" s="52"/>
      <c r="Y8" s="54"/>
      <c r="Z8" s="54"/>
      <c r="AA8" s="54"/>
      <c r="AB8" s="54"/>
      <c r="AC8" s="54"/>
      <c r="AD8" s="76"/>
      <c r="AE8" s="76"/>
      <c r="AF8" s="76"/>
      <c r="AG8" s="76"/>
      <c r="AH8" s="76"/>
      <c r="AI8" s="18"/>
    </row>
    <row r="10" spans="1:41" x14ac:dyDescent="0.2">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x14ac:dyDescent="0.2">
      <c r="A11" s="6"/>
      <c r="AI11" s="17"/>
    </row>
    <row r="12" spans="1:41" x14ac:dyDescent="0.2">
      <c r="A12" s="6"/>
      <c r="AI12" s="17"/>
    </row>
    <row r="13" spans="1:41" x14ac:dyDescent="0.2">
      <c r="A13" s="6"/>
      <c r="AI13" s="17"/>
    </row>
    <row r="14" spans="1:41" x14ac:dyDescent="0.2">
      <c r="A14" s="6"/>
      <c r="AI14" s="17"/>
    </row>
    <row r="15" spans="1:41" x14ac:dyDescent="0.2">
      <c r="A15" s="6"/>
      <c r="AI15" s="17"/>
    </row>
    <row r="16" spans="1:41" x14ac:dyDescent="0.2">
      <c r="A16" s="6"/>
      <c r="AI16" s="17"/>
    </row>
    <row r="17" spans="1:37" x14ac:dyDescent="0.2">
      <c r="A17" s="6"/>
      <c r="AI17" s="17"/>
    </row>
    <row r="18" spans="1:37" x14ac:dyDescent="0.2">
      <c r="A18" s="6"/>
      <c r="AI18" s="17"/>
    </row>
    <row r="19" spans="1:37" x14ac:dyDescent="0.2">
      <c r="A19" s="6"/>
      <c r="AI19" s="17"/>
    </row>
    <row r="20" spans="1:37" x14ac:dyDescent="0.2">
      <c r="A20" s="6"/>
      <c r="AI20" s="17"/>
    </row>
    <row r="21" spans="1:37" x14ac:dyDescent="0.2">
      <c r="A21" s="6"/>
      <c r="AI21" s="17"/>
    </row>
    <row r="22" spans="1:37" x14ac:dyDescent="0.2">
      <c r="A22" s="6"/>
      <c r="AI22" s="17"/>
    </row>
    <row r="23" spans="1:37" s="3" customFormat="1" ht="11.5" x14ac:dyDescent="0.25">
      <c r="A23" s="8"/>
      <c r="B23" s="75" t="s">
        <v>0</v>
      </c>
      <c r="C23" s="75"/>
      <c r="D23" s="9" t="s">
        <v>1</v>
      </c>
      <c r="E23" s="10">
        <v>1</v>
      </c>
      <c r="F23" s="10">
        <v>2</v>
      </c>
      <c r="G23" s="10">
        <v>3</v>
      </c>
      <c r="H23" s="10">
        <v>4</v>
      </c>
      <c r="I23" s="10">
        <v>5</v>
      </c>
      <c r="J23" s="10">
        <v>6</v>
      </c>
      <c r="K23" s="10">
        <v>7</v>
      </c>
      <c r="L23" s="10">
        <v>8</v>
      </c>
      <c r="M23" s="10">
        <v>9</v>
      </c>
      <c r="N23" s="10">
        <v>10</v>
      </c>
      <c r="O23" s="10">
        <v>11</v>
      </c>
      <c r="P23" s="10">
        <v>12</v>
      </c>
      <c r="Q23" s="10">
        <v>13</v>
      </c>
      <c r="R23" s="10">
        <v>14</v>
      </c>
      <c r="S23" s="10">
        <v>15</v>
      </c>
      <c r="T23" s="10">
        <v>16</v>
      </c>
      <c r="U23" s="10">
        <v>17</v>
      </c>
      <c r="V23" s="10">
        <v>18</v>
      </c>
      <c r="W23" s="10">
        <v>19</v>
      </c>
      <c r="X23" s="10">
        <v>20</v>
      </c>
      <c r="Y23" s="10">
        <v>21</v>
      </c>
      <c r="Z23" s="10">
        <v>22</v>
      </c>
      <c r="AA23" s="10">
        <v>23</v>
      </c>
      <c r="AB23" s="10">
        <v>24</v>
      </c>
      <c r="AC23" s="10">
        <v>25</v>
      </c>
      <c r="AD23" s="10">
        <v>26</v>
      </c>
      <c r="AE23" s="10">
        <v>27</v>
      </c>
      <c r="AF23" s="10">
        <v>28</v>
      </c>
      <c r="AG23" s="10">
        <v>29</v>
      </c>
      <c r="AH23" s="10">
        <v>30</v>
      </c>
      <c r="AI23" s="10">
        <v>31</v>
      </c>
      <c r="AJ23" s="65"/>
      <c r="AK23" s="65"/>
    </row>
    <row r="24" spans="1:37" s="3" customFormat="1" ht="12" customHeight="1" x14ac:dyDescent="0.25">
      <c r="A24" s="77" t="s">
        <v>62</v>
      </c>
      <c r="B24" s="9" t="s">
        <v>3</v>
      </c>
      <c r="C24" s="14">
        <f>MAX(E24:AI24)</f>
        <v>0</v>
      </c>
      <c r="D24" s="9" t="s">
        <v>17</v>
      </c>
      <c r="E24" s="36">
        <v>0</v>
      </c>
      <c r="F24" s="36">
        <v>0</v>
      </c>
      <c r="G24" s="36">
        <v>0</v>
      </c>
      <c r="H24" s="36">
        <v>0</v>
      </c>
      <c r="I24" s="36">
        <v>0</v>
      </c>
      <c r="J24" s="36">
        <v>0</v>
      </c>
      <c r="K24" s="36">
        <v>0</v>
      </c>
      <c r="L24" s="36">
        <v>0</v>
      </c>
      <c r="M24" s="36">
        <v>0</v>
      </c>
      <c r="N24" s="36">
        <v>0</v>
      </c>
      <c r="O24" s="36">
        <v>0</v>
      </c>
      <c r="P24" s="36">
        <v>0</v>
      </c>
      <c r="Q24" s="36">
        <v>0</v>
      </c>
      <c r="R24" s="36">
        <v>0</v>
      </c>
      <c r="S24" s="36">
        <v>0</v>
      </c>
      <c r="T24" s="36">
        <v>0</v>
      </c>
      <c r="U24" s="36">
        <v>0</v>
      </c>
      <c r="V24" s="36">
        <v>0</v>
      </c>
      <c r="W24" s="36">
        <v>0</v>
      </c>
      <c r="X24" s="36">
        <v>0</v>
      </c>
      <c r="Y24" s="36">
        <v>0</v>
      </c>
      <c r="Z24" s="36">
        <v>0</v>
      </c>
      <c r="AA24" s="36">
        <v>0</v>
      </c>
      <c r="AB24" s="36">
        <v>0</v>
      </c>
      <c r="AC24" s="36">
        <v>0</v>
      </c>
      <c r="AD24" s="36">
        <v>0</v>
      </c>
      <c r="AE24" s="36">
        <v>0</v>
      </c>
      <c r="AF24" s="36">
        <v>0</v>
      </c>
      <c r="AG24" s="36">
        <v>0</v>
      </c>
      <c r="AH24" s="36">
        <v>0</v>
      </c>
      <c r="AI24" s="36">
        <v>0</v>
      </c>
      <c r="AJ24" s="15"/>
      <c r="AK24" s="7"/>
    </row>
    <row r="25" spans="1:37" s="3" customFormat="1" ht="12" customHeight="1" x14ac:dyDescent="0.25">
      <c r="A25" s="77"/>
      <c r="B25" s="9" t="s">
        <v>5</v>
      </c>
      <c r="C25" s="14">
        <f>AVERAGE(E25:AI25)</f>
        <v>0</v>
      </c>
      <c r="D25" s="9" t="s">
        <v>15</v>
      </c>
      <c r="E25" s="36">
        <v>0</v>
      </c>
      <c r="F25" s="36">
        <v>0</v>
      </c>
      <c r="G25" s="36">
        <v>0</v>
      </c>
      <c r="H25" s="36">
        <v>0</v>
      </c>
      <c r="I25" s="36">
        <v>0</v>
      </c>
      <c r="J25" s="36">
        <v>0</v>
      </c>
      <c r="K25" s="36">
        <v>0</v>
      </c>
      <c r="L25" s="36">
        <v>0</v>
      </c>
      <c r="M25" s="36">
        <v>0</v>
      </c>
      <c r="N25" s="36">
        <v>0</v>
      </c>
      <c r="O25" s="36">
        <v>0</v>
      </c>
      <c r="P25" s="36">
        <v>0</v>
      </c>
      <c r="Q25" s="36">
        <v>0</v>
      </c>
      <c r="R25" s="36">
        <v>0</v>
      </c>
      <c r="S25" s="36">
        <v>0</v>
      </c>
      <c r="T25" s="36">
        <v>0</v>
      </c>
      <c r="U25" s="36">
        <v>0</v>
      </c>
      <c r="V25" s="36">
        <v>0</v>
      </c>
      <c r="W25" s="36">
        <v>0</v>
      </c>
      <c r="X25" s="36">
        <v>0</v>
      </c>
      <c r="Y25" s="36">
        <v>0</v>
      </c>
      <c r="Z25" s="36">
        <v>0</v>
      </c>
      <c r="AA25" s="36">
        <v>0</v>
      </c>
      <c r="AB25" s="36">
        <v>0</v>
      </c>
      <c r="AC25" s="36">
        <v>0</v>
      </c>
      <c r="AD25" s="36">
        <v>0</v>
      </c>
      <c r="AE25" s="36">
        <v>0</v>
      </c>
      <c r="AF25" s="36">
        <v>0</v>
      </c>
      <c r="AG25" s="36">
        <v>0</v>
      </c>
      <c r="AH25" s="36">
        <v>0</v>
      </c>
      <c r="AI25" s="36">
        <v>0</v>
      </c>
      <c r="AJ25" s="15"/>
      <c r="AK25" s="7"/>
    </row>
    <row r="26" spans="1:37" s="3" customFormat="1" ht="12" customHeight="1" x14ac:dyDescent="0.25">
      <c r="A26" s="77"/>
      <c r="B26" s="9" t="s">
        <v>4</v>
      </c>
      <c r="C26" s="14">
        <f>MIN(E26:AI26)</f>
        <v>0</v>
      </c>
      <c r="D26" s="9" t="s">
        <v>16</v>
      </c>
      <c r="E26" s="36">
        <v>0</v>
      </c>
      <c r="F26" s="36">
        <v>0</v>
      </c>
      <c r="G26" s="36">
        <v>0</v>
      </c>
      <c r="H26" s="36">
        <v>0</v>
      </c>
      <c r="I26" s="36">
        <v>0</v>
      </c>
      <c r="J26" s="36">
        <v>0</v>
      </c>
      <c r="K26" s="36">
        <v>0</v>
      </c>
      <c r="L26" s="36">
        <v>0</v>
      </c>
      <c r="M26" s="36">
        <v>0</v>
      </c>
      <c r="N26" s="36">
        <v>0</v>
      </c>
      <c r="O26" s="36">
        <v>0</v>
      </c>
      <c r="P26" s="36">
        <v>0</v>
      </c>
      <c r="Q26" s="36">
        <v>0</v>
      </c>
      <c r="R26" s="36">
        <v>0</v>
      </c>
      <c r="S26" s="36">
        <v>0</v>
      </c>
      <c r="T26" s="36">
        <v>0</v>
      </c>
      <c r="U26" s="36">
        <v>0</v>
      </c>
      <c r="V26" s="36">
        <v>0</v>
      </c>
      <c r="W26" s="36">
        <v>0</v>
      </c>
      <c r="X26" s="36">
        <v>0</v>
      </c>
      <c r="Y26" s="36">
        <v>0</v>
      </c>
      <c r="Z26" s="36">
        <v>0</v>
      </c>
      <c r="AA26" s="36">
        <v>0</v>
      </c>
      <c r="AB26" s="36">
        <v>0</v>
      </c>
      <c r="AC26" s="36">
        <v>0</v>
      </c>
      <c r="AD26" s="36">
        <v>0</v>
      </c>
      <c r="AE26" s="36">
        <v>0</v>
      </c>
      <c r="AF26" s="36">
        <v>0</v>
      </c>
      <c r="AG26" s="36">
        <v>0</v>
      </c>
      <c r="AH26" s="36">
        <v>0</v>
      </c>
      <c r="AI26" s="36">
        <v>0</v>
      </c>
      <c r="AJ26" s="15"/>
      <c r="AK26" s="7"/>
    </row>
    <row r="27" spans="1:37" s="3" customFormat="1" ht="12" customHeight="1" x14ac:dyDescent="0.25">
      <c r="A27" s="77"/>
      <c r="B27" s="9" t="s">
        <v>7</v>
      </c>
      <c r="C27" s="14">
        <f>SUM(E27:AI27)</f>
        <v>0</v>
      </c>
      <c r="D27" s="9" t="s">
        <v>6</v>
      </c>
      <c r="E27" s="36">
        <v>0</v>
      </c>
      <c r="F27" s="36">
        <v>0</v>
      </c>
      <c r="G27" s="36">
        <v>0</v>
      </c>
      <c r="H27" s="36">
        <v>0</v>
      </c>
      <c r="I27" s="36">
        <v>0</v>
      </c>
      <c r="J27" s="36">
        <v>0</v>
      </c>
      <c r="K27" s="36">
        <v>0</v>
      </c>
      <c r="L27" s="36">
        <v>0</v>
      </c>
      <c r="M27" s="36">
        <v>0</v>
      </c>
      <c r="N27" s="36">
        <v>0</v>
      </c>
      <c r="O27" s="36">
        <v>0</v>
      </c>
      <c r="P27" s="36">
        <v>0</v>
      </c>
      <c r="Q27" s="36">
        <v>0</v>
      </c>
      <c r="R27" s="36">
        <v>0</v>
      </c>
      <c r="S27" s="36">
        <v>0</v>
      </c>
      <c r="T27" s="36">
        <v>0</v>
      </c>
      <c r="U27" s="36">
        <v>0</v>
      </c>
      <c r="V27" s="36">
        <v>0</v>
      </c>
      <c r="W27" s="36">
        <v>0</v>
      </c>
      <c r="X27" s="36">
        <v>0</v>
      </c>
      <c r="Y27" s="36">
        <v>0</v>
      </c>
      <c r="Z27" s="36">
        <v>0</v>
      </c>
      <c r="AA27" s="36">
        <v>0</v>
      </c>
      <c r="AB27" s="36">
        <v>0</v>
      </c>
      <c r="AC27" s="36">
        <v>0</v>
      </c>
      <c r="AD27" s="36">
        <v>0</v>
      </c>
      <c r="AE27" s="36">
        <v>0</v>
      </c>
      <c r="AF27" s="36">
        <v>0</v>
      </c>
      <c r="AG27" s="36">
        <v>0</v>
      </c>
      <c r="AH27" s="36">
        <v>0</v>
      </c>
      <c r="AI27" s="36">
        <v>0</v>
      </c>
      <c r="AJ27" s="15"/>
      <c r="AK27" s="7"/>
    </row>
    <row r="28" spans="1:37" s="3" customFormat="1" ht="12" customHeight="1" x14ac:dyDescent="0.25">
      <c r="A28" s="77" t="s">
        <v>11</v>
      </c>
      <c r="B28" s="9" t="s">
        <v>3</v>
      </c>
      <c r="C28" s="14">
        <f>MAX(E28:AI28)</f>
        <v>0</v>
      </c>
      <c r="D28" s="9" t="s">
        <v>14</v>
      </c>
      <c r="E28" s="36">
        <v>0</v>
      </c>
      <c r="F28" s="36">
        <v>0</v>
      </c>
      <c r="G28" s="36">
        <v>0</v>
      </c>
      <c r="H28" s="36">
        <v>0</v>
      </c>
      <c r="I28" s="36">
        <v>0</v>
      </c>
      <c r="J28" s="36">
        <v>0</v>
      </c>
      <c r="K28" s="36">
        <v>0</v>
      </c>
      <c r="L28" s="36">
        <v>0</v>
      </c>
      <c r="M28" s="36">
        <v>0</v>
      </c>
      <c r="N28" s="36">
        <v>0</v>
      </c>
      <c r="O28" s="36">
        <v>0</v>
      </c>
      <c r="P28" s="36">
        <v>0</v>
      </c>
      <c r="Q28" s="36">
        <v>0</v>
      </c>
      <c r="R28" s="36">
        <v>0</v>
      </c>
      <c r="S28" s="36">
        <v>0</v>
      </c>
      <c r="T28" s="36">
        <v>0</v>
      </c>
      <c r="U28" s="36">
        <v>0</v>
      </c>
      <c r="V28" s="36">
        <v>0</v>
      </c>
      <c r="W28" s="36">
        <v>0</v>
      </c>
      <c r="X28" s="36">
        <v>0</v>
      </c>
      <c r="Y28" s="36">
        <v>0</v>
      </c>
      <c r="Z28" s="36">
        <v>0</v>
      </c>
      <c r="AA28" s="36">
        <v>0</v>
      </c>
      <c r="AB28" s="36">
        <v>0</v>
      </c>
      <c r="AC28" s="36">
        <v>0</v>
      </c>
      <c r="AD28" s="36">
        <v>0</v>
      </c>
      <c r="AE28" s="36">
        <v>0</v>
      </c>
      <c r="AF28" s="36">
        <v>0</v>
      </c>
      <c r="AG28" s="36">
        <v>0</v>
      </c>
      <c r="AH28" s="36">
        <v>0</v>
      </c>
      <c r="AI28" s="36">
        <v>0</v>
      </c>
      <c r="AJ28" s="15"/>
      <c r="AK28" s="7"/>
    </row>
    <row r="29" spans="1:37" s="3" customFormat="1" ht="12" customHeight="1" x14ac:dyDescent="0.25">
      <c r="A29" s="77"/>
      <c r="B29" s="9" t="s">
        <v>2</v>
      </c>
      <c r="C29" s="14">
        <f>COUNTIF(E29:AI29,"=N")</f>
        <v>0</v>
      </c>
      <c r="D29" s="9" t="s">
        <v>10</v>
      </c>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15"/>
      <c r="AK29" s="7"/>
    </row>
    <row r="30" spans="1:37" s="3" customFormat="1" x14ac:dyDescent="0.25"/>
    <row r="31" spans="1:37" s="3" customFormat="1" x14ac:dyDescent="0.25">
      <c r="B31" s="3" t="s">
        <v>117</v>
      </c>
    </row>
    <row r="32" spans="1:37" ht="12.5" x14ac:dyDescent="0.25">
      <c r="B32" s="18" t="s">
        <v>20</v>
      </c>
      <c r="C32" s="80" t="s">
        <v>120</v>
      </c>
      <c r="D32" s="80"/>
      <c r="E32" s="80"/>
      <c r="F32" s="80"/>
      <c r="G32" s="80"/>
      <c r="H32" s="80"/>
      <c r="I32" s="80"/>
      <c r="J32" s="80"/>
      <c r="K32" s="80"/>
      <c r="L32" s="80"/>
      <c r="M32" s="80"/>
      <c r="N32" s="18"/>
      <c r="O32" s="52" t="s">
        <v>21</v>
      </c>
      <c r="P32" s="52"/>
      <c r="Q32" s="81">
        <v>45108</v>
      </c>
      <c r="R32" s="82"/>
      <c r="S32" s="82"/>
    </row>
    <row r="33" spans="2:35" ht="12.5" x14ac:dyDescent="0.25">
      <c r="B33" s="52" t="s">
        <v>106</v>
      </c>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2"/>
    </row>
  </sheetData>
  <mergeCells count="22">
    <mergeCell ref="B33:AI33"/>
    <mergeCell ref="AD8:AH8"/>
    <mergeCell ref="B23:C23"/>
    <mergeCell ref="AJ23:AK23"/>
    <mergeCell ref="A24:A27"/>
    <mergeCell ref="A28:A29"/>
    <mergeCell ref="C32:M32"/>
    <mergeCell ref="O32:P32"/>
    <mergeCell ref="Q32:S32"/>
    <mergeCell ref="X8:AC8"/>
    <mergeCell ref="C6:D6"/>
    <mergeCell ref="F6:K6"/>
    <mergeCell ref="L6:W6"/>
    <mergeCell ref="F8:K8"/>
    <mergeCell ref="L8:V8"/>
    <mergeCell ref="A1:AI1"/>
    <mergeCell ref="A2:AI2"/>
    <mergeCell ref="C4:D4"/>
    <mergeCell ref="F4:K4"/>
    <mergeCell ref="L4:W4"/>
    <mergeCell ref="X4:AC4"/>
    <mergeCell ref="AD4:AH4"/>
  </mergeCells>
  <pageMargins left="0.75" right="0.75" top="1" bottom="1" header="0.5" footer="0.5"/>
  <pageSetup paperSize="9" scale="88" orientation="landscape" r:id="rId1"/>
  <headerFooter alignWithMargins="0"/>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C2CCA-AB3C-4FD9-9CF9-59C73B084331}">
  <dimension ref="A1:AO36"/>
  <sheetViews>
    <sheetView tabSelected="1" view="pageBreakPreview" topLeftCell="A19" zoomScaleNormal="100" zoomScaleSheetLayoutView="100" workbookViewId="0">
      <selection activeCell="Q35" sqref="Q35:S35"/>
    </sheetView>
  </sheetViews>
  <sheetFormatPr defaultColWidth="9.08984375" defaultRowHeight="10" x14ac:dyDescent="0.2"/>
  <cols>
    <col min="1" max="1" width="9.08984375" style="1"/>
    <col min="2" max="2" width="21.54296875" style="1" customWidth="1"/>
    <col min="3" max="3" width="3.6328125" style="1" customWidth="1"/>
    <col min="4" max="4" width="29" style="1" customWidth="1"/>
    <col min="5" max="17" width="2.90625" style="1" customWidth="1"/>
    <col min="18" max="18" width="2.6328125" style="1" customWidth="1"/>
    <col min="19" max="34" width="2.90625" style="1" customWidth="1"/>
    <col min="35" max="35" width="4.6328125" style="1" customWidth="1"/>
    <col min="36" max="36" width="17.6328125" style="1" customWidth="1"/>
    <col min="37" max="37" width="3.90625" style="2" customWidth="1"/>
    <col min="38" max="16384" width="9.08984375" style="1"/>
  </cols>
  <sheetData>
    <row r="1" spans="1:41" ht="15.5" x14ac:dyDescent="0.35">
      <c r="A1" s="62" t="s">
        <v>91</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row>
    <row r="2" spans="1:41" s="40" customFormat="1" ht="13" x14ac:dyDescent="0.3">
      <c r="A2" s="88" t="s">
        <v>101</v>
      </c>
      <c r="B2" s="88"/>
      <c r="C2" s="88"/>
      <c r="D2" s="88"/>
      <c r="E2" s="88"/>
      <c r="F2" s="88"/>
      <c r="G2" s="88"/>
      <c r="H2" s="88"/>
      <c r="I2" s="88"/>
      <c r="J2" s="88"/>
      <c r="K2" s="88"/>
      <c r="L2" s="88"/>
      <c r="M2" s="88"/>
      <c r="N2" s="88"/>
      <c r="O2" s="88"/>
      <c r="P2" s="88"/>
      <c r="Q2" s="88"/>
      <c r="R2" s="88"/>
      <c r="S2" s="88"/>
      <c r="T2" s="88"/>
      <c r="U2" s="88"/>
      <c r="V2" s="88"/>
      <c r="W2" s="88"/>
      <c r="X2" s="88"/>
      <c r="Y2" s="88"/>
      <c r="Z2" s="88"/>
      <c r="AA2" s="88"/>
      <c r="AB2" s="88"/>
      <c r="AC2" s="88"/>
      <c r="AD2" s="88"/>
      <c r="AE2" s="88"/>
      <c r="AF2" s="88"/>
      <c r="AG2" s="88"/>
      <c r="AH2" s="88"/>
      <c r="AI2" s="88"/>
      <c r="AK2" s="30"/>
    </row>
    <row r="4" spans="1:41" ht="13" x14ac:dyDescent="0.3">
      <c r="B4" s="18" t="s">
        <v>22</v>
      </c>
      <c r="C4" s="76" t="str">
        <f>'Welcome - Intro'!C3</f>
        <v>EPR/AB3790ZB</v>
      </c>
      <c r="D4" s="76"/>
      <c r="E4" s="18"/>
      <c r="F4" s="52" t="s">
        <v>96</v>
      </c>
      <c r="G4" s="52"/>
      <c r="H4" s="52"/>
      <c r="I4" s="52"/>
      <c r="J4" s="52"/>
      <c r="K4" s="52"/>
      <c r="L4" s="76" t="str">
        <f>'Welcome - Intro'!L3</f>
        <v>Biomass UK No.2 Limited</v>
      </c>
      <c r="M4" s="76"/>
      <c r="N4" s="76"/>
      <c r="O4" s="76"/>
      <c r="P4" s="76"/>
      <c r="Q4" s="76"/>
      <c r="R4" s="76"/>
      <c r="S4" s="76"/>
      <c r="T4" s="76"/>
      <c r="U4" s="76"/>
      <c r="V4" s="76"/>
      <c r="W4" s="76"/>
      <c r="X4" s="52" t="s">
        <v>19</v>
      </c>
      <c r="Y4" s="52"/>
      <c r="Z4" s="52"/>
      <c r="AA4" s="52"/>
      <c r="AB4" s="52"/>
      <c r="AC4" s="52"/>
      <c r="AD4" s="76" t="s">
        <v>60</v>
      </c>
      <c r="AE4" s="76"/>
      <c r="AF4" s="76"/>
      <c r="AG4" s="76"/>
      <c r="AH4" s="76"/>
      <c r="AI4" s="18"/>
      <c r="AJ4"/>
      <c r="AK4"/>
      <c r="AL4"/>
      <c r="AM4"/>
      <c r="AN4"/>
      <c r="AO4"/>
    </row>
    <row r="5" spans="1:41" ht="12.5" x14ac:dyDescent="0.25">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row>
    <row r="6" spans="1:41" ht="13" x14ac:dyDescent="0.3">
      <c r="B6" s="18" t="s">
        <v>95</v>
      </c>
      <c r="C6" s="76" t="str">
        <f>'Welcome - Intro'!C5</f>
        <v>Barry Energy Production Facility</v>
      </c>
      <c r="D6" s="76"/>
      <c r="E6" s="18"/>
      <c r="F6" s="52" t="s">
        <v>24</v>
      </c>
      <c r="G6" s="52"/>
      <c r="H6" s="52"/>
      <c r="I6" s="52"/>
      <c r="J6" s="52"/>
      <c r="K6" s="52"/>
      <c r="L6" s="68" t="s">
        <v>113</v>
      </c>
      <c r="M6" s="69"/>
      <c r="N6" s="69"/>
      <c r="O6" s="69"/>
      <c r="P6" s="54"/>
      <c r="Q6" s="54"/>
      <c r="R6" s="54"/>
      <c r="S6" s="54"/>
      <c r="T6" s="54"/>
      <c r="U6" s="54"/>
      <c r="V6" s="54"/>
      <c r="W6" s="54"/>
      <c r="X6" s="52" t="s">
        <v>63</v>
      </c>
      <c r="Y6" s="54"/>
      <c r="Z6" s="54"/>
      <c r="AA6" s="54"/>
      <c r="AB6" s="54"/>
      <c r="AC6" s="54"/>
      <c r="AD6" s="105" t="s">
        <v>111</v>
      </c>
      <c r="AE6" s="54"/>
      <c r="AF6" s="18"/>
      <c r="AG6" s="18"/>
      <c r="AH6" s="18"/>
      <c r="AI6" s="18"/>
    </row>
    <row r="7" spans="1:41" ht="12.5" x14ac:dyDescent="0.25">
      <c r="B7" s="18"/>
      <c r="C7" s="18"/>
      <c r="D7" s="18"/>
      <c r="E7" s="18"/>
      <c r="F7" s="18"/>
      <c r="G7" s="18"/>
      <c r="H7" s="18"/>
      <c r="I7" s="18"/>
      <c r="J7" s="18"/>
      <c r="K7" s="18"/>
      <c r="L7" s="18"/>
      <c r="M7" s="18"/>
      <c r="N7" s="18"/>
      <c r="O7" s="18"/>
      <c r="P7" s="18"/>
      <c r="Q7" s="18"/>
      <c r="R7" s="18"/>
      <c r="S7" s="18"/>
      <c r="T7" s="18"/>
      <c r="U7" s="18"/>
      <c r="V7" s="18"/>
      <c r="W7" s="18"/>
      <c r="X7" s="74" t="s">
        <v>64</v>
      </c>
      <c r="Y7" s="74"/>
      <c r="Z7" s="74"/>
      <c r="AA7" s="74"/>
      <c r="AB7" s="74"/>
      <c r="AC7" s="74"/>
      <c r="AD7" s="74"/>
      <c r="AE7" s="74"/>
      <c r="AF7" s="74"/>
      <c r="AG7" s="74"/>
      <c r="AH7" s="74"/>
      <c r="AI7" s="74"/>
    </row>
    <row r="8" spans="1:41" ht="13" x14ac:dyDescent="0.3">
      <c r="B8" s="18" t="s">
        <v>30</v>
      </c>
      <c r="C8" s="18"/>
      <c r="D8" s="29" t="s">
        <v>118</v>
      </c>
      <c r="E8" s="18"/>
      <c r="F8" s="52" t="s">
        <v>25</v>
      </c>
      <c r="G8" s="52"/>
      <c r="H8" s="52"/>
      <c r="I8" s="52"/>
      <c r="J8" s="52"/>
      <c r="K8" s="52"/>
      <c r="L8" s="72" t="s">
        <v>112</v>
      </c>
      <c r="M8" s="72"/>
      <c r="N8" s="72"/>
      <c r="O8" s="72"/>
      <c r="P8" s="54"/>
      <c r="Q8" s="54"/>
      <c r="R8" s="54"/>
      <c r="S8" s="54"/>
      <c r="T8" s="54"/>
      <c r="U8" s="54"/>
      <c r="V8" s="54"/>
      <c r="W8" s="18"/>
      <c r="X8" s="74"/>
      <c r="Y8" s="74"/>
      <c r="Z8" s="74"/>
      <c r="AA8" s="74"/>
      <c r="AB8" s="74"/>
      <c r="AC8" s="74"/>
      <c r="AD8" s="74"/>
      <c r="AE8" s="74"/>
      <c r="AF8" s="74"/>
      <c r="AG8" s="74"/>
      <c r="AH8" s="74"/>
      <c r="AI8" s="74"/>
    </row>
    <row r="9" spans="1:41" x14ac:dyDescent="0.2">
      <c r="X9" s="117"/>
      <c r="Y9" s="117"/>
      <c r="Z9" s="117"/>
      <c r="AA9" s="117"/>
      <c r="AB9" s="117"/>
      <c r="AC9" s="117"/>
      <c r="AD9" s="117"/>
      <c r="AE9" s="117"/>
      <c r="AF9" s="117"/>
      <c r="AG9" s="117"/>
      <c r="AH9" s="117"/>
      <c r="AI9" s="117"/>
    </row>
    <row r="10" spans="1:41" ht="10.5" thickBot="1" x14ac:dyDescent="0.25">
      <c r="A10" s="4"/>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16"/>
    </row>
    <row r="11" spans="1:41" ht="13" x14ac:dyDescent="0.3">
      <c r="A11" s="6"/>
      <c r="B11" s="121" t="s">
        <v>65</v>
      </c>
      <c r="C11" s="122"/>
      <c r="D11" s="122"/>
      <c r="E11" s="48"/>
      <c r="F11" s="118" t="s">
        <v>92</v>
      </c>
      <c r="G11" s="119"/>
      <c r="H11" s="119"/>
      <c r="I11" s="119"/>
      <c r="J11" s="119"/>
      <c r="K11" s="119"/>
      <c r="L11" s="119"/>
      <c r="M11" s="119"/>
      <c r="N11" s="119"/>
      <c r="O11" s="119"/>
      <c r="P11" s="119"/>
      <c r="Q11" s="119"/>
      <c r="R11" s="119"/>
      <c r="S11" s="119"/>
      <c r="T11" s="119"/>
      <c r="U11" s="119"/>
      <c r="V11" s="119"/>
      <c r="W11" s="119"/>
      <c r="X11" s="119"/>
      <c r="Y11" s="119"/>
      <c r="Z11" s="119"/>
      <c r="AA11" s="119"/>
      <c r="AB11" s="119"/>
      <c r="AC11" s="119"/>
      <c r="AD11" s="119"/>
      <c r="AE11" s="119"/>
      <c r="AF11" s="119"/>
      <c r="AG11" s="120"/>
      <c r="AI11" s="17"/>
    </row>
    <row r="12" spans="1:41" ht="12.5" x14ac:dyDescent="0.25">
      <c r="A12" s="6"/>
      <c r="B12" s="123" t="s">
        <v>66</v>
      </c>
      <c r="C12" s="124"/>
      <c r="D12" s="124"/>
      <c r="E12" s="47"/>
      <c r="F12" s="108"/>
      <c r="G12" s="109"/>
      <c r="H12" s="109"/>
      <c r="I12" s="109"/>
      <c r="J12" s="109"/>
      <c r="K12" s="109"/>
      <c r="L12" s="109"/>
      <c r="M12" s="109"/>
      <c r="N12" s="109"/>
      <c r="O12" s="109"/>
      <c r="P12" s="109"/>
      <c r="Q12" s="109"/>
      <c r="R12" s="109"/>
      <c r="S12" s="109"/>
      <c r="T12" s="109"/>
      <c r="U12" s="109"/>
      <c r="V12" s="109"/>
      <c r="W12" s="109"/>
      <c r="X12" s="109"/>
      <c r="Y12" s="109"/>
      <c r="Z12" s="109"/>
      <c r="AA12" s="109"/>
      <c r="AB12" s="109"/>
      <c r="AC12" s="109"/>
      <c r="AD12" s="109"/>
      <c r="AE12" s="109"/>
      <c r="AF12" s="109"/>
      <c r="AG12" s="110"/>
      <c r="AI12" s="17"/>
    </row>
    <row r="13" spans="1:41" ht="12.5" x14ac:dyDescent="0.25">
      <c r="A13" s="6"/>
      <c r="B13" s="123" t="s">
        <v>67</v>
      </c>
      <c r="C13" s="124"/>
      <c r="D13" s="124"/>
      <c r="E13" s="47"/>
      <c r="F13" s="108"/>
      <c r="G13" s="109"/>
      <c r="H13" s="109"/>
      <c r="I13" s="109"/>
      <c r="J13" s="109"/>
      <c r="K13" s="109"/>
      <c r="L13" s="109"/>
      <c r="M13" s="109"/>
      <c r="N13" s="109"/>
      <c r="O13" s="109"/>
      <c r="P13" s="109"/>
      <c r="Q13" s="109"/>
      <c r="R13" s="109"/>
      <c r="S13" s="109"/>
      <c r="T13" s="109"/>
      <c r="U13" s="109"/>
      <c r="V13" s="109"/>
      <c r="W13" s="109"/>
      <c r="X13" s="109"/>
      <c r="Y13" s="109"/>
      <c r="Z13" s="109"/>
      <c r="AA13" s="109"/>
      <c r="AB13" s="109"/>
      <c r="AC13" s="109"/>
      <c r="AD13" s="109"/>
      <c r="AE13" s="109"/>
      <c r="AF13" s="109"/>
      <c r="AG13" s="110"/>
      <c r="AI13" s="17"/>
    </row>
    <row r="14" spans="1:41" ht="12.5" x14ac:dyDescent="0.25">
      <c r="A14" s="6"/>
      <c r="B14" s="123" t="s">
        <v>68</v>
      </c>
      <c r="C14" s="124"/>
      <c r="D14" s="124"/>
      <c r="E14" s="47"/>
      <c r="F14" s="108"/>
      <c r="G14" s="109"/>
      <c r="H14" s="109"/>
      <c r="I14" s="109"/>
      <c r="J14" s="109"/>
      <c r="K14" s="109"/>
      <c r="L14" s="109"/>
      <c r="M14" s="109"/>
      <c r="N14" s="109"/>
      <c r="O14" s="109"/>
      <c r="P14" s="109"/>
      <c r="Q14" s="109"/>
      <c r="R14" s="109"/>
      <c r="S14" s="109"/>
      <c r="T14" s="109"/>
      <c r="U14" s="109"/>
      <c r="V14" s="109"/>
      <c r="W14" s="109"/>
      <c r="X14" s="109"/>
      <c r="Y14" s="109"/>
      <c r="Z14" s="109"/>
      <c r="AA14" s="109"/>
      <c r="AB14" s="109"/>
      <c r="AC14" s="109"/>
      <c r="AD14" s="109"/>
      <c r="AE14" s="109"/>
      <c r="AF14" s="109"/>
      <c r="AG14" s="110"/>
      <c r="AI14" s="17"/>
    </row>
    <row r="15" spans="1:41" ht="12.5" x14ac:dyDescent="0.25">
      <c r="A15" s="6"/>
      <c r="B15" s="49" t="s">
        <v>69</v>
      </c>
      <c r="C15" s="43"/>
      <c r="D15" s="43"/>
      <c r="E15" s="47"/>
      <c r="F15" s="108"/>
      <c r="G15" s="109"/>
      <c r="H15" s="109"/>
      <c r="I15" s="109"/>
      <c r="J15" s="109"/>
      <c r="K15" s="109"/>
      <c r="L15" s="109"/>
      <c r="M15" s="109"/>
      <c r="N15" s="109"/>
      <c r="O15" s="109"/>
      <c r="P15" s="109"/>
      <c r="Q15" s="109"/>
      <c r="R15" s="109"/>
      <c r="S15" s="109"/>
      <c r="T15" s="109"/>
      <c r="U15" s="109"/>
      <c r="V15" s="109"/>
      <c r="W15" s="109"/>
      <c r="X15" s="109"/>
      <c r="Y15" s="109"/>
      <c r="Z15" s="109"/>
      <c r="AA15" s="109"/>
      <c r="AB15" s="109"/>
      <c r="AC15" s="109"/>
      <c r="AD15" s="109"/>
      <c r="AE15" s="109"/>
      <c r="AF15" s="109"/>
      <c r="AG15" s="110"/>
      <c r="AI15" s="17"/>
    </row>
    <row r="16" spans="1:41" ht="12.5" x14ac:dyDescent="0.25">
      <c r="A16" s="6"/>
      <c r="B16" s="49" t="s">
        <v>70</v>
      </c>
      <c r="C16" s="43"/>
      <c r="D16" s="43"/>
      <c r="E16" s="47"/>
      <c r="F16" s="108"/>
      <c r="G16" s="109"/>
      <c r="H16" s="109"/>
      <c r="I16" s="109"/>
      <c r="J16" s="109"/>
      <c r="K16" s="109"/>
      <c r="L16" s="109"/>
      <c r="M16" s="109"/>
      <c r="N16" s="109"/>
      <c r="O16" s="109"/>
      <c r="P16" s="109"/>
      <c r="Q16" s="109"/>
      <c r="R16" s="109"/>
      <c r="S16" s="109"/>
      <c r="T16" s="109"/>
      <c r="U16" s="109"/>
      <c r="V16" s="109"/>
      <c r="W16" s="109"/>
      <c r="X16" s="109"/>
      <c r="Y16" s="109"/>
      <c r="Z16" s="109"/>
      <c r="AA16" s="109"/>
      <c r="AB16" s="109"/>
      <c r="AC16" s="109"/>
      <c r="AD16" s="109"/>
      <c r="AE16" s="109"/>
      <c r="AF16" s="109"/>
      <c r="AG16" s="110"/>
      <c r="AI16" s="17"/>
    </row>
    <row r="17" spans="1:37" ht="34.25" customHeight="1" x14ac:dyDescent="0.25">
      <c r="A17" s="6"/>
      <c r="B17" s="123" t="s">
        <v>71</v>
      </c>
      <c r="C17" s="124"/>
      <c r="D17" s="124"/>
      <c r="E17" s="47"/>
      <c r="F17" s="108"/>
      <c r="G17" s="109"/>
      <c r="H17" s="109"/>
      <c r="I17" s="109"/>
      <c r="J17" s="109"/>
      <c r="K17" s="109"/>
      <c r="L17" s="109"/>
      <c r="M17" s="109"/>
      <c r="N17" s="109"/>
      <c r="O17" s="109"/>
      <c r="P17" s="109"/>
      <c r="Q17" s="109"/>
      <c r="R17" s="109"/>
      <c r="S17" s="109"/>
      <c r="T17" s="109"/>
      <c r="U17" s="109"/>
      <c r="V17" s="109"/>
      <c r="W17" s="109"/>
      <c r="X17" s="109"/>
      <c r="Y17" s="109"/>
      <c r="Z17" s="109"/>
      <c r="AA17" s="109"/>
      <c r="AB17" s="109"/>
      <c r="AC17" s="109"/>
      <c r="AD17" s="109"/>
      <c r="AE17" s="109"/>
      <c r="AF17" s="109"/>
      <c r="AG17" s="110"/>
      <c r="AI17" s="17"/>
    </row>
    <row r="18" spans="1:37" ht="46.25" customHeight="1" x14ac:dyDescent="0.25">
      <c r="A18" s="6"/>
      <c r="B18" s="106" t="s">
        <v>72</v>
      </c>
      <c r="C18" s="107"/>
      <c r="D18" s="107"/>
      <c r="E18" s="47"/>
      <c r="F18" s="108"/>
      <c r="G18" s="109"/>
      <c r="H18" s="109"/>
      <c r="I18" s="109"/>
      <c r="J18" s="109"/>
      <c r="K18" s="109"/>
      <c r="L18" s="109"/>
      <c r="M18" s="109"/>
      <c r="N18" s="109"/>
      <c r="O18" s="109"/>
      <c r="P18" s="109"/>
      <c r="Q18" s="109"/>
      <c r="R18" s="109"/>
      <c r="S18" s="109"/>
      <c r="T18" s="109"/>
      <c r="U18" s="109"/>
      <c r="V18" s="109"/>
      <c r="W18" s="109"/>
      <c r="X18" s="109"/>
      <c r="Y18" s="109"/>
      <c r="Z18" s="109"/>
      <c r="AA18" s="109"/>
      <c r="AB18" s="109"/>
      <c r="AC18" s="109"/>
      <c r="AD18" s="109"/>
      <c r="AE18" s="109"/>
      <c r="AF18" s="109"/>
      <c r="AG18" s="110"/>
      <c r="AI18" s="17"/>
    </row>
    <row r="19" spans="1:37" ht="48" customHeight="1" thickBot="1" x14ac:dyDescent="0.3">
      <c r="A19" s="6"/>
      <c r="B19" s="111" t="s">
        <v>73</v>
      </c>
      <c r="C19" s="112"/>
      <c r="D19" s="112"/>
      <c r="E19" s="50"/>
      <c r="F19" s="113"/>
      <c r="G19" s="114"/>
      <c r="H19" s="114"/>
      <c r="I19" s="114"/>
      <c r="J19" s="114"/>
      <c r="K19" s="114"/>
      <c r="L19" s="114"/>
      <c r="M19" s="114"/>
      <c r="N19" s="114"/>
      <c r="O19" s="114"/>
      <c r="P19" s="114"/>
      <c r="Q19" s="114"/>
      <c r="R19" s="114"/>
      <c r="S19" s="114"/>
      <c r="T19" s="114"/>
      <c r="U19" s="114"/>
      <c r="V19" s="114"/>
      <c r="W19" s="114"/>
      <c r="X19" s="114"/>
      <c r="Y19" s="114"/>
      <c r="Z19" s="114"/>
      <c r="AA19" s="114"/>
      <c r="AB19" s="114"/>
      <c r="AC19" s="114"/>
      <c r="AD19" s="114"/>
      <c r="AE19" s="114"/>
      <c r="AF19" s="114"/>
      <c r="AG19" s="115"/>
      <c r="AI19" s="17"/>
    </row>
    <row r="20" spans="1:37" ht="13.5" thickBot="1" x14ac:dyDescent="0.35">
      <c r="A20" s="116"/>
      <c r="B20" s="116"/>
      <c r="C20" s="116"/>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16"/>
      <c r="AB20" s="116"/>
      <c r="AC20" s="116"/>
      <c r="AD20" s="116"/>
      <c r="AE20" s="116"/>
      <c r="AF20" s="116"/>
      <c r="AG20" s="116"/>
      <c r="AH20" s="116"/>
      <c r="AI20" s="116"/>
    </row>
    <row r="21" spans="1:37" ht="31.25" customHeight="1" thickBot="1" x14ac:dyDescent="0.3">
      <c r="A21" s="6"/>
      <c r="B21" s="127" t="s">
        <v>89</v>
      </c>
      <c r="C21" s="128"/>
      <c r="D21" s="128"/>
      <c r="E21" s="128"/>
      <c r="F21" s="128"/>
      <c r="G21" s="128"/>
      <c r="H21" s="128"/>
      <c r="I21" s="128"/>
      <c r="J21" s="128"/>
      <c r="K21" s="128"/>
      <c r="L21" s="128"/>
      <c r="M21" s="128"/>
      <c r="N21" s="128"/>
      <c r="O21" s="128"/>
      <c r="P21" s="128"/>
      <c r="Q21" s="128"/>
      <c r="R21" s="128"/>
      <c r="S21" s="128"/>
      <c r="T21" s="128"/>
      <c r="U21" s="128"/>
      <c r="V21" s="128"/>
      <c r="W21" s="128"/>
      <c r="X21" s="128"/>
      <c r="Y21" s="128"/>
      <c r="Z21" s="128"/>
      <c r="AA21" s="128"/>
      <c r="AB21" s="129"/>
      <c r="AC21" s="42"/>
      <c r="AD21" s="42"/>
      <c r="AE21" s="42"/>
      <c r="AF21" s="42"/>
      <c r="AG21" s="42"/>
      <c r="AI21" s="17"/>
    </row>
    <row r="22" spans="1:37" s="3" customFormat="1" ht="12.5" x14ac:dyDescent="0.25">
      <c r="A22" s="1"/>
      <c r="B22" s="92" t="s">
        <v>74</v>
      </c>
      <c r="C22" s="93"/>
      <c r="D22" s="93"/>
      <c r="E22" s="97" t="s">
        <v>75</v>
      </c>
      <c r="F22" s="98"/>
      <c r="G22" s="98"/>
      <c r="H22" s="97" t="s">
        <v>76</v>
      </c>
      <c r="I22" s="98"/>
      <c r="J22" s="98"/>
      <c r="K22" s="97" t="s">
        <v>77</v>
      </c>
      <c r="L22" s="98"/>
      <c r="M22" s="98"/>
      <c r="N22" s="97" t="s">
        <v>78</v>
      </c>
      <c r="O22" s="98"/>
      <c r="P22" s="98"/>
      <c r="Q22" s="97" t="s">
        <v>79</v>
      </c>
      <c r="R22" s="98"/>
      <c r="S22" s="98"/>
      <c r="T22" s="97" t="s">
        <v>80</v>
      </c>
      <c r="U22" s="98"/>
      <c r="V22" s="98"/>
      <c r="W22" s="97" t="s">
        <v>81</v>
      </c>
      <c r="X22" s="98"/>
      <c r="Y22" s="98"/>
      <c r="Z22" s="97" t="s">
        <v>82</v>
      </c>
      <c r="AA22" s="98"/>
      <c r="AB22" s="99"/>
      <c r="AC22" s="1"/>
      <c r="AD22" s="1"/>
      <c r="AE22" s="1"/>
      <c r="AF22" s="1"/>
      <c r="AG22" s="1"/>
      <c r="AH22" s="1"/>
      <c r="AI22" s="17"/>
      <c r="AJ22" s="65"/>
      <c r="AK22" s="65"/>
    </row>
    <row r="23" spans="1:37" s="3" customFormat="1" ht="12.5" x14ac:dyDescent="0.2">
      <c r="A23" s="1"/>
      <c r="B23" s="94" t="s">
        <v>85</v>
      </c>
      <c r="C23" s="95"/>
      <c r="D23" s="96"/>
      <c r="E23" s="103"/>
      <c r="F23" s="104"/>
      <c r="G23" s="104"/>
      <c r="H23" s="103"/>
      <c r="I23" s="104"/>
      <c r="J23" s="104"/>
      <c r="K23" s="103"/>
      <c r="L23" s="104"/>
      <c r="M23" s="104"/>
      <c r="N23" s="103"/>
      <c r="O23" s="104"/>
      <c r="P23" s="104"/>
      <c r="Q23" s="103"/>
      <c r="R23" s="104"/>
      <c r="S23" s="104"/>
      <c r="T23" s="103"/>
      <c r="U23" s="104"/>
      <c r="V23" s="104"/>
      <c r="W23" s="103"/>
      <c r="X23" s="104"/>
      <c r="Y23" s="104"/>
      <c r="Z23" s="103"/>
      <c r="AA23" s="104"/>
      <c r="AB23" s="125"/>
      <c r="AC23" s="1"/>
      <c r="AD23" s="1"/>
      <c r="AE23" s="1"/>
      <c r="AF23" s="1"/>
      <c r="AG23" s="1"/>
      <c r="AH23" s="1"/>
      <c r="AI23" s="17"/>
      <c r="AJ23" s="15"/>
      <c r="AK23" s="7"/>
    </row>
    <row r="24" spans="1:37" s="3" customFormat="1" ht="12" customHeight="1" x14ac:dyDescent="0.2">
      <c r="A24" s="1"/>
      <c r="B24" s="94" t="s">
        <v>86</v>
      </c>
      <c r="C24" s="95"/>
      <c r="D24" s="96"/>
      <c r="E24" s="103"/>
      <c r="F24" s="104"/>
      <c r="G24" s="104"/>
      <c r="H24" s="103"/>
      <c r="I24" s="104"/>
      <c r="J24" s="104"/>
      <c r="K24" s="103"/>
      <c r="L24" s="104"/>
      <c r="M24" s="104"/>
      <c r="N24" s="103"/>
      <c r="O24" s="104"/>
      <c r="P24" s="104"/>
      <c r="Q24" s="103"/>
      <c r="R24" s="104"/>
      <c r="S24" s="104"/>
      <c r="T24" s="103"/>
      <c r="U24" s="104"/>
      <c r="V24" s="104"/>
      <c r="W24" s="103"/>
      <c r="X24" s="104"/>
      <c r="Y24" s="104"/>
      <c r="Z24" s="103"/>
      <c r="AA24" s="104"/>
      <c r="AB24" s="125"/>
      <c r="AC24" s="1"/>
      <c r="AD24" s="1"/>
      <c r="AE24" s="1"/>
      <c r="AF24" s="1"/>
      <c r="AG24" s="1"/>
      <c r="AH24" s="1"/>
      <c r="AI24" s="17"/>
      <c r="AJ24" s="15"/>
      <c r="AK24" s="7"/>
    </row>
    <row r="25" spans="1:37" s="3" customFormat="1" ht="12" customHeight="1" x14ac:dyDescent="0.2">
      <c r="A25" s="1"/>
      <c r="B25" s="94" t="s">
        <v>87</v>
      </c>
      <c r="C25" s="95"/>
      <c r="D25" s="96"/>
      <c r="E25" s="103"/>
      <c r="F25" s="104"/>
      <c r="G25" s="104"/>
      <c r="H25" s="103"/>
      <c r="I25" s="104"/>
      <c r="J25" s="104"/>
      <c r="K25" s="103"/>
      <c r="L25" s="104"/>
      <c r="M25" s="104"/>
      <c r="N25" s="103"/>
      <c r="O25" s="104"/>
      <c r="P25" s="104"/>
      <c r="Q25" s="103"/>
      <c r="R25" s="104"/>
      <c r="S25" s="104"/>
      <c r="T25" s="103"/>
      <c r="U25" s="104"/>
      <c r="V25" s="104"/>
      <c r="W25" s="103"/>
      <c r="X25" s="104"/>
      <c r="Y25" s="104"/>
      <c r="Z25" s="103"/>
      <c r="AA25" s="104"/>
      <c r="AB25" s="125"/>
      <c r="AC25" s="1"/>
      <c r="AD25" s="1"/>
      <c r="AE25" s="1"/>
      <c r="AF25" s="1"/>
      <c r="AG25" s="1"/>
      <c r="AH25" s="1"/>
      <c r="AI25" s="17"/>
      <c r="AJ25" s="15"/>
      <c r="AK25" s="7"/>
    </row>
    <row r="26" spans="1:37" s="3" customFormat="1" ht="12" customHeight="1" x14ac:dyDescent="0.2">
      <c r="A26" s="1"/>
      <c r="B26" s="94" t="s">
        <v>88</v>
      </c>
      <c r="C26" s="95"/>
      <c r="D26" s="96"/>
      <c r="E26" s="103"/>
      <c r="F26" s="104"/>
      <c r="G26" s="104"/>
      <c r="H26" s="103"/>
      <c r="I26" s="104"/>
      <c r="J26" s="104"/>
      <c r="K26" s="103"/>
      <c r="L26" s="104"/>
      <c r="M26" s="104"/>
      <c r="N26" s="103"/>
      <c r="O26" s="104"/>
      <c r="P26" s="104"/>
      <c r="Q26" s="103"/>
      <c r="R26" s="104"/>
      <c r="S26" s="104"/>
      <c r="T26" s="103"/>
      <c r="U26" s="104"/>
      <c r="V26" s="104"/>
      <c r="W26" s="103"/>
      <c r="X26" s="104"/>
      <c r="Y26" s="104"/>
      <c r="Z26" s="103"/>
      <c r="AA26" s="104"/>
      <c r="AB26" s="125"/>
      <c r="AC26" s="1"/>
      <c r="AD26" s="1"/>
      <c r="AE26" s="1"/>
      <c r="AF26" s="1"/>
      <c r="AG26" s="1"/>
      <c r="AH26" s="1"/>
      <c r="AI26" s="17"/>
      <c r="AJ26" s="15"/>
      <c r="AK26" s="7"/>
    </row>
    <row r="27" spans="1:37" s="3" customFormat="1" ht="12" customHeight="1" x14ac:dyDescent="0.2">
      <c r="A27" s="1"/>
      <c r="B27" s="94"/>
      <c r="C27" s="95"/>
      <c r="D27" s="96"/>
      <c r="E27" s="103"/>
      <c r="F27" s="104"/>
      <c r="G27" s="104"/>
      <c r="H27" s="103"/>
      <c r="I27" s="104"/>
      <c r="J27" s="104"/>
      <c r="K27" s="103"/>
      <c r="L27" s="104"/>
      <c r="M27" s="104"/>
      <c r="N27" s="103"/>
      <c r="O27" s="104"/>
      <c r="P27" s="104"/>
      <c r="Q27" s="103"/>
      <c r="R27" s="104"/>
      <c r="S27" s="104"/>
      <c r="T27" s="103"/>
      <c r="U27" s="104"/>
      <c r="V27" s="104"/>
      <c r="W27" s="103"/>
      <c r="X27" s="104"/>
      <c r="Y27" s="104"/>
      <c r="Z27" s="103"/>
      <c r="AA27" s="104"/>
      <c r="AB27" s="125"/>
      <c r="AC27" s="1"/>
      <c r="AD27" s="1"/>
      <c r="AE27" s="1"/>
      <c r="AF27" s="1"/>
      <c r="AG27" s="1"/>
      <c r="AH27" s="1"/>
      <c r="AI27" s="17"/>
      <c r="AJ27" s="15"/>
      <c r="AK27" s="7"/>
    </row>
    <row r="28" spans="1:37" s="3" customFormat="1" ht="12" customHeight="1" x14ac:dyDescent="0.2">
      <c r="A28" s="1"/>
      <c r="B28" s="94"/>
      <c r="C28" s="95"/>
      <c r="D28" s="96"/>
      <c r="E28" s="103"/>
      <c r="F28" s="104"/>
      <c r="G28" s="104"/>
      <c r="H28" s="103"/>
      <c r="I28" s="104"/>
      <c r="J28" s="104"/>
      <c r="K28" s="103"/>
      <c r="L28" s="104"/>
      <c r="M28" s="104"/>
      <c r="N28" s="103"/>
      <c r="O28" s="104"/>
      <c r="P28" s="104"/>
      <c r="Q28" s="103"/>
      <c r="R28" s="104"/>
      <c r="S28" s="104"/>
      <c r="T28" s="103"/>
      <c r="U28" s="104"/>
      <c r="V28" s="104"/>
      <c r="W28" s="103"/>
      <c r="X28" s="104"/>
      <c r="Y28" s="104"/>
      <c r="Z28" s="103"/>
      <c r="AA28" s="104"/>
      <c r="AB28" s="125"/>
      <c r="AC28" s="1"/>
      <c r="AD28" s="1"/>
      <c r="AE28" s="1"/>
      <c r="AF28" s="1"/>
      <c r="AG28" s="1"/>
      <c r="AH28" s="1"/>
      <c r="AI28" s="17"/>
      <c r="AJ28" s="15"/>
      <c r="AK28" s="7"/>
    </row>
    <row r="29" spans="1:37" s="3" customFormat="1" ht="12" customHeight="1" x14ac:dyDescent="0.2">
      <c r="A29" s="1"/>
      <c r="B29" s="94"/>
      <c r="C29" s="95"/>
      <c r="D29" s="96"/>
      <c r="E29" s="103"/>
      <c r="F29" s="104"/>
      <c r="G29" s="104"/>
      <c r="H29" s="103"/>
      <c r="I29" s="104"/>
      <c r="J29" s="104"/>
      <c r="K29" s="103"/>
      <c r="L29" s="104"/>
      <c r="M29" s="104"/>
      <c r="N29" s="103"/>
      <c r="O29" s="104"/>
      <c r="P29" s="104"/>
      <c r="Q29" s="103"/>
      <c r="R29" s="104"/>
      <c r="S29" s="104"/>
      <c r="T29" s="103"/>
      <c r="U29" s="104"/>
      <c r="V29" s="104"/>
      <c r="W29" s="103"/>
      <c r="X29" s="104"/>
      <c r="Y29" s="104"/>
      <c r="Z29" s="103"/>
      <c r="AA29" s="104"/>
      <c r="AB29" s="125"/>
      <c r="AC29" s="1"/>
      <c r="AD29" s="1"/>
      <c r="AE29" s="1"/>
      <c r="AF29" s="1"/>
      <c r="AG29" s="1"/>
      <c r="AH29" s="1"/>
      <c r="AI29" s="17"/>
      <c r="AJ29" s="15"/>
      <c r="AK29" s="7"/>
    </row>
    <row r="30" spans="1:37" s="3" customFormat="1" ht="12.5" x14ac:dyDescent="0.2">
      <c r="A30" s="1"/>
      <c r="B30" s="94" t="s">
        <v>83</v>
      </c>
      <c r="C30" s="95"/>
      <c r="D30" s="96"/>
      <c r="E30" s="103" t="s">
        <v>34</v>
      </c>
      <c r="F30" s="104"/>
      <c r="G30" s="104"/>
      <c r="H30" s="103" t="s">
        <v>34</v>
      </c>
      <c r="I30" s="104"/>
      <c r="J30" s="104"/>
      <c r="K30" s="103" t="s">
        <v>34</v>
      </c>
      <c r="L30" s="104"/>
      <c r="M30" s="104"/>
      <c r="N30" s="103" t="s">
        <v>34</v>
      </c>
      <c r="O30" s="104"/>
      <c r="P30" s="104"/>
      <c r="Q30" s="103" t="s">
        <v>34</v>
      </c>
      <c r="R30" s="104"/>
      <c r="S30" s="104"/>
      <c r="T30" s="103" t="s">
        <v>34</v>
      </c>
      <c r="U30" s="104"/>
      <c r="V30" s="104"/>
      <c r="W30" s="103" t="s">
        <v>34</v>
      </c>
      <c r="X30" s="104"/>
      <c r="Y30" s="104"/>
      <c r="Z30" s="103" t="s">
        <v>34</v>
      </c>
      <c r="AA30" s="104"/>
      <c r="AB30" s="125"/>
    </row>
    <row r="31" spans="1:37" ht="22.25" customHeight="1" thickBot="1" x14ac:dyDescent="0.25">
      <c r="B31" s="100" t="s">
        <v>84</v>
      </c>
      <c r="C31" s="101"/>
      <c r="D31" s="102"/>
      <c r="E31" s="90" t="s">
        <v>34</v>
      </c>
      <c r="F31" s="91"/>
      <c r="G31" s="91"/>
      <c r="H31" s="90" t="s">
        <v>34</v>
      </c>
      <c r="I31" s="91"/>
      <c r="J31" s="91"/>
      <c r="K31" s="90" t="s">
        <v>34</v>
      </c>
      <c r="L31" s="91"/>
      <c r="M31" s="91"/>
      <c r="N31" s="90" t="s">
        <v>34</v>
      </c>
      <c r="O31" s="91"/>
      <c r="P31" s="91"/>
      <c r="Q31" s="90" t="s">
        <v>34</v>
      </c>
      <c r="R31" s="91"/>
      <c r="S31" s="91"/>
      <c r="T31" s="90" t="s">
        <v>34</v>
      </c>
      <c r="U31" s="91"/>
      <c r="V31" s="91"/>
      <c r="W31" s="90" t="s">
        <v>34</v>
      </c>
      <c r="X31" s="91"/>
      <c r="Y31" s="91"/>
      <c r="Z31" s="90" t="s">
        <v>34</v>
      </c>
      <c r="AA31" s="91"/>
      <c r="AB31" s="126"/>
    </row>
    <row r="32" spans="1:37" ht="12.5" x14ac:dyDescent="0.25">
      <c r="B32" s="52"/>
      <c r="C32" s="52"/>
      <c r="D32" s="52"/>
      <c r="E32" s="52"/>
      <c r="F32" s="52"/>
      <c r="G32" s="52"/>
      <c r="H32" s="52"/>
      <c r="I32" s="52"/>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row>
    <row r="34" spans="2:35" x14ac:dyDescent="0.2">
      <c r="B34" s="1" t="s">
        <v>119</v>
      </c>
    </row>
    <row r="35" spans="2:35" ht="12.5" x14ac:dyDescent="0.25">
      <c r="B35" s="18" t="s">
        <v>20</v>
      </c>
      <c r="C35" s="41"/>
      <c r="D35" s="41" t="s">
        <v>121</v>
      </c>
      <c r="E35" s="41"/>
      <c r="F35" s="41"/>
      <c r="G35" s="41"/>
      <c r="H35" s="41"/>
      <c r="I35" s="41"/>
      <c r="J35" s="41"/>
      <c r="K35" s="41"/>
      <c r="L35" s="41"/>
      <c r="M35" s="41"/>
      <c r="N35" s="18"/>
      <c r="O35" s="52" t="s">
        <v>21</v>
      </c>
      <c r="P35" s="52"/>
      <c r="Q35" s="81">
        <v>45108</v>
      </c>
      <c r="R35" s="130"/>
      <c r="S35" s="130"/>
    </row>
    <row r="36" spans="2:35" ht="12.5" x14ac:dyDescent="0.25">
      <c r="B36" s="52" t="s">
        <v>106</v>
      </c>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c r="AG36" s="52"/>
      <c r="AH36" s="52"/>
      <c r="AI36" s="52"/>
    </row>
  </sheetData>
  <mergeCells count="128">
    <mergeCell ref="B36:AI36"/>
    <mergeCell ref="W31:Y31"/>
    <mergeCell ref="Z31:AB31"/>
    <mergeCell ref="B21:AB21"/>
    <mergeCell ref="O35:P35"/>
    <mergeCell ref="Q35:S35"/>
    <mergeCell ref="E31:G31"/>
    <mergeCell ref="H31:J31"/>
    <mergeCell ref="K31:M31"/>
    <mergeCell ref="N31:P31"/>
    <mergeCell ref="T31:V31"/>
    <mergeCell ref="Z28:AB28"/>
    <mergeCell ref="Z29:AB29"/>
    <mergeCell ref="E30:G30"/>
    <mergeCell ref="H30:J30"/>
    <mergeCell ref="K30:M30"/>
    <mergeCell ref="N30:P30"/>
    <mergeCell ref="Q30:S30"/>
    <mergeCell ref="T30:V30"/>
    <mergeCell ref="W30:Y30"/>
    <mergeCell ref="Z30:AB30"/>
    <mergeCell ref="Z23:AB23"/>
    <mergeCell ref="Z24:AB24"/>
    <mergeCell ref="Z25:AB25"/>
    <mergeCell ref="Z26:AB26"/>
    <mergeCell ref="Z27:AB27"/>
    <mergeCell ref="T28:V28"/>
    <mergeCell ref="T29:V29"/>
    <mergeCell ref="W23:Y23"/>
    <mergeCell ref="W24:Y24"/>
    <mergeCell ref="W25:Y25"/>
    <mergeCell ref="W26:Y26"/>
    <mergeCell ref="W27:Y27"/>
    <mergeCell ref="W28:Y28"/>
    <mergeCell ref="W29:Y29"/>
    <mergeCell ref="T23:V23"/>
    <mergeCell ref="T24:V24"/>
    <mergeCell ref="T25:V25"/>
    <mergeCell ref="T26:V26"/>
    <mergeCell ref="T27:V27"/>
    <mergeCell ref="Q23:S23"/>
    <mergeCell ref="Q24:S24"/>
    <mergeCell ref="Q25:S25"/>
    <mergeCell ref="Q26:S26"/>
    <mergeCell ref="Q27:S27"/>
    <mergeCell ref="Q28:S28"/>
    <mergeCell ref="Q29:S29"/>
    <mergeCell ref="N23:P23"/>
    <mergeCell ref="N24:P24"/>
    <mergeCell ref="N25:P25"/>
    <mergeCell ref="N26:P26"/>
    <mergeCell ref="N27:P27"/>
    <mergeCell ref="K23:M23"/>
    <mergeCell ref="K24:M24"/>
    <mergeCell ref="K25:M25"/>
    <mergeCell ref="K26:M26"/>
    <mergeCell ref="K27:M27"/>
    <mergeCell ref="K28:M28"/>
    <mergeCell ref="K29:M29"/>
    <mergeCell ref="N28:P28"/>
    <mergeCell ref="N29:P29"/>
    <mergeCell ref="E26:G26"/>
    <mergeCell ref="E27:G27"/>
    <mergeCell ref="E28:G28"/>
    <mergeCell ref="E29:G29"/>
    <mergeCell ref="H23:J23"/>
    <mergeCell ref="H24:J24"/>
    <mergeCell ref="H25:J25"/>
    <mergeCell ref="H26:J26"/>
    <mergeCell ref="H27:J27"/>
    <mergeCell ref="H28:J28"/>
    <mergeCell ref="H29:J29"/>
    <mergeCell ref="B18:D18"/>
    <mergeCell ref="F18:AG18"/>
    <mergeCell ref="B19:D19"/>
    <mergeCell ref="F19:AG19"/>
    <mergeCell ref="A20:AI20"/>
    <mergeCell ref="X7:AI9"/>
    <mergeCell ref="F11:AG11"/>
    <mergeCell ref="F12:AG12"/>
    <mergeCell ref="B11:D11"/>
    <mergeCell ref="B12:D12"/>
    <mergeCell ref="B13:D13"/>
    <mergeCell ref="F13:AG13"/>
    <mergeCell ref="F14:AG14"/>
    <mergeCell ref="B14:D14"/>
    <mergeCell ref="B17:D17"/>
    <mergeCell ref="F15:AG15"/>
    <mergeCell ref="F16:AG16"/>
    <mergeCell ref="F17:AG17"/>
    <mergeCell ref="F8:K8"/>
    <mergeCell ref="L8:V8"/>
    <mergeCell ref="A1:AI1"/>
    <mergeCell ref="A2:AI2"/>
    <mergeCell ref="C4:D4"/>
    <mergeCell ref="F4:K4"/>
    <mergeCell ref="L4:W4"/>
    <mergeCell ref="X4:AC4"/>
    <mergeCell ref="AD4:AH4"/>
    <mergeCell ref="C6:D6"/>
    <mergeCell ref="F6:K6"/>
    <mergeCell ref="L6:W6"/>
    <mergeCell ref="X6:AC6"/>
    <mergeCell ref="AD6:AE6"/>
    <mergeCell ref="B32:AI32"/>
    <mergeCell ref="AJ22:AK22"/>
    <mergeCell ref="Q31:S31"/>
    <mergeCell ref="B22:D22"/>
    <mergeCell ref="B23:D23"/>
    <mergeCell ref="B24:D24"/>
    <mergeCell ref="B25:D25"/>
    <mergeCell ref="B26:D26"/>
    <mergeCell ref="B27:D27"/>
    <mergeCell ref="B28:D28"/>
    <mergeCell ref="B29:D29"/>
    <mergeCell ref="N22:P22"/>
    <mergeCell ref="Q22:S22"/>
    <mergeCell ref="T22:V22"/>
    <mergeCell ref="W22:Y22"/>
    <mergeCell ref="Z22:AB22"/>
    <mergeCell ref="B30:D30"/>
    <mergeCell ref="B31:D31"/>
    <mergeCell ref="E22:G22"/>
    <mergeCell ref="H22:J22"/>
    <mergeCell ref="K22:M22"/>
    <mergeCell ref="E23:G23"/>
    <mergeCell ref="E24:G24"/>
    <mergeCell ref="E25:G25"/>
  </mergeCells>
  <pageMargins left="0.7" right="0.7" top="0.75" bottom="0.75" header="0.3" footer="0.3"/>
  <pageSetup paperSize="9" scale="59" orientation="portrait" r:id="rId1"/>
  <colBreaks count="1" manualBreakCount="1">
    <brk id="3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REGU-386-5581087</_dlc_DocId>
    <_dlc_DocIdUrl xmlns="9be56660-2c31-41ef-bc00-23e72f632f2a">
      <Url>https://cyfoethnaturiolcymru.sharepoint.com/teams/Regulatory/Permitting/_layouts/15/DocIdRedir.aspx?ID=REGU-386-5581087</Url>
      <Description>REGU-386-5581087</Description>
    </_dlc_DocIdUrl>
    <Site_x0020_Name xmlns="859f7ad6-93f6-4205-b62b-a17f28acbbac">Barry Energy Production Facility</Site_x0020_Name>
    <Internal_x002f_External xmlns="859f7ad6-93f6-4205-b62b-a17f28acbbac">Incoming document</Internal_x002f_External>
    <Post_x0020_code xmlns="859f7ad6-93f6-4205-b62b-a17f28acbbac">CF63 4JE</Post_x0020_code>
    <TaxCatchAll xmlns="859f7ad6-93f6-4205-b62b-a17f28acbbac" xsi:nil="tru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St Helen's, 1 Undershaft, London EC3P 3DQ</Addressee>
    <Process_x0020_Type xmlns="859f7ad6-93f6-4205-b62b-a17f28acbbac">Monitoring</Process_x0020_Type>
    <lcf76f155ced4ddcb4097134ff3c332f xmlns="5b970563-8909-4a3f-aa2d-2051b0ae3e8e" xsi:nil="true"/>
    <License_x002f_Activity_x0020_Type xmlns="859f7ad6-93f6-4205-b62b-a17f28acbbac">3. EPR Regulated Industry</License_x002f_Activity_x0020_Type>
    <Surrendered_x002f_Expired xmlns="859f7ad6-93f6-4205-b62b-a17f28acbbac" xsi:nil="true"/>
    <Document_x0020_Date xmlns="859f7ad6-93f6-4205-b62b-a17f28acbbac">2023-07-06T23:00:00+00:00</Document_x0020_Date>
    <Facility_x0020_Address xmlns="859f7ad6-93f6-4205-b62b-a17f28acbbac">Woodham Rd, Barry CF63 4JE</Facility_x0020_Address>
    <Environment_x0020_Sub_x0020_Folder xmlns="859f7ad6-93f6-4205-b62b-a17f28acbbac">Environment monitoring</Environment_x0020_Sub_x0020_Folder>
    <Customer_x0020_Name xmlns="859f7ad6-93f6-4205-b62b-a17f28acbbac">Biomass UK No.2 Ltd</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73" ma:contentTypeDescription="Permitting &amp; Compliance Excel Document" ma:contentTypeScope="" ma:versionID="3cbb2d0e44024244ac4897bd68915eea">
  <xsd:schema xmlns:xsd="http://www.w3.org/2001/XMLSchema" xmlns:xs="http://www.w3.org/2001/XMLSchema" xmlns:p="http://schemas.microsoft.com/office/2006/metadata/properties" xmlns:ns2="859f7ad6-93f6-4205-b62b-a17f28acbbac" xmlns:ns4="005db27c-c37f-4c3b-898d-3fee1249b087" xmlns:ns5="9be56660-2c31-41ef-bc00-23e72f632f2a" xmlns:ns6="5b970563-8909-4a3f-aa2d-2051b0ae3e8e" targetNamespace="http://schemas.microsoft.com/office/2006/metadata/properties" ma:root="true" ma:fieldsID="294e574c945383251b2d1e8f011e607c" ns2:_="" ns4:_="" ns5:_="" ns6:_="">
    <xsd:import namespace="859f7ad6-93f6-4205-b62b-a17f28acbbac"/>
    <xsd:import namespace="005db27c-c37f-4c3b-898d-3fee1249b087"/>
    <xsd:import namespace="9be56660-2c31-41ef-bc00-23e72f632f2a"/>
    <xsd:import namespace="5b970563-8909-4a3f-aa2d-2051b0ae3e8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CE7B885-84C1-409F-97D8-E37FC251137B}"/>
</file>

<file path=customXml/itemProps2.xml><?xml version="1.0" encoding="utf-8"?>
<ds:datastoreItem xmlns:ds="http://schemas.openxmlformats.org/officeDocument/2006/customXml" ds:itemID="{96E2F759-9928-492D-885B-025865C4B766}">
  <ds:schemaRefs>
    <ds:schemaRef ds:uri="http://schemas.microsoft.com/sharepoint/v3/contenttype/forms"/>
  </ds:schemaRefs>
</ds:datastoreItem>
</file>

<file path=customXml/itemProps3.xml><?xml version="1.0" encoding="utf-8"?>
<ds:datastoreItem xmlns:ds="http://schemas.openxmlformats.org/officeDocument/2006/customXml" ds:itemID="{9C04EE3A-C7D0-4DD8-A43A-001DE48041A8}">
  <ds:schemaRefs>
    <ds:schemaRef ds:uri="http://schemas.microsoft.com/office/2006/metadata/longProperties"/>
  </ds:schemaRefs>
</ds:datastoreItem>
</file>

<file path=customXml/itemProps4.xml><?xml version="1.0" encoding="utf-8"?>
<ds:datastoreItem xmlns:ds="http://schemas.openxmlformats.org/officeDocument/2006/customXml" ds:itemID="{F29C3E1E-528A-4773-B89C-EFBC57E1B254}">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documentManagement/types"/>
    <ds:schemaRef ds:uri="9be56660-2c31-41ef-bc00-23e72f632f2a"/>
    <ds:schemaRef ds:uri="http://schemas.microsoft.com/office/2006/metadata/properties"/>
    <ds:schemaRef ds:uri="http://www.w3.org/XML/1998/namespace"/>
  </ds:schemaRefs>
</ds:datastoreItem>
</file>

<file path=customXml/itemProps5.xml><?xml version="1.0" encoding="utf-8"?>
<ds:datastoreItem xmlns:ds="http://schemas.openxmlformats.org/officeDocument/2006/customXml" ds:itemID="{F63395A2-3A27-42C8-AE58-31DFD7B7B004}"/>
</file>

<file path=customXml/itemProps6.xml><?xml version="1.0" encoding="utf-8"?>
<ds:datastoreItem xmlns:ds="http://schemas.openxmlformats.org/officeDocument/2006/customXml" ds:itemID="{82B04595-AB36-44F6-8399-4E40E304161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44</vt:i4>
      </vt:variant>
      <vt:variant>
        <vt:lpstr>Named Ranges</vt:lpstr>
      </vt:variant>
      <vt:variant>
        <vt:i4>44</vt:i4>
      </vt:variant>
    </vt:vector>
  </HeadingPairs>
  <TitlesOfParts>
    <vt:vector size="88" baseType="lpstr">
      <vt:lpstr>Welcome - Intro</vt:lpstr>
      <vt:lpstr>Air 1 - Particulates - Apr</vt:lpstr>
      <vt:lpstr>Air 1 - Particulates - May</vt:lpstr>
      <vt:lpstr>Air 1 - Particulates - Jun</vt:lpstr>
      <vt:lpstr>Air 2 - TOC - Apr</vt:lpstr>
      <vt:lpstr>Air 2 - TOC -May</vt:lpstr>
      <vt:lpstr>Air 2 - TOC - Jun</vt:lpstr>
      <vt:lpstr>Air 3 - HCl - Apr</vt:lpstr>
      <vt:lpstr>Air 3 - HCl - May</vt:lpstr>
      <vt:lpstr>Air 3 - HCl - Jun</vt:lpstr>
      <vt:lpstr>Air 4 - CO half hour - Apr</vt:lpstr>
      <vt:lpstr>Air 4 - CO half hour - May</vt:lpstr>
      <vt:lpstr>Air 4 - CO half hour - Jun</vt:lpstr>
      <vt:lpstr>Air 5 - SO2 - Apr</vt:lpstr>
      <vt:lpstr>Air 5 - SO2 - May</vt:lpstr>
      <vt:lpstr>Air 5 - SO2 - Jun</vt:lpstr>
      <vt:lpstr>Air 6 - NOx - Apr</vt:lpstr>
      <vt:lpstr>Air 6 - NOx - May</vt:lpstr>
      <vt:lpstr>Air 6 - NOx -Jun</vt:lpstr>
      <vt:lpstr>Air 7 -  NH3 - Apr</vt:lpstr>
      <vt:lpstr>Air 7 -  NH3 - May</vt:lpstr>
      <vt:lpstr>Air 7 -  NH3 - Jun</vt:lpstr>
      <vt:lpstr>Air 8 - N2O - Apr</vt:lpstr>
      <vt:lpstr>Air 8 - N2O - May</vt:lpstr>
      <vt:lpstr>Air 8 - N2O - Jun</vt:lpstr>
      <vt:lpstr>Air 9 -  Hg - Apr</vt:lpstr>
      <vt:lpstr>Air 9 -  Hg - May</vt:lpstr>
      <vt:lpstr>Air 9 -  Hg - Jun</vt:lpstr>
      <vt:lpstr>Air 10 - (Aux) Temperature -A</vt:lpstr>
      <vt:lpstr>Air 10 - (Aux) Temperature - M</vt:lpstr>
      <vt:lpstr>Air 10 - (Aux) Temperature - J</vt:lpstr>
      <vt:lpstr>Air 11 - (Aux) Pressure - A</vt:lpstr>
      <vt:lpstr>Air 11 - (Aux) Pressure - M</vt:lpstr>
      <vt:lpstr>Air 11 - (Aux) Pressure - J</vt:lpstr>
      <vt:lpstr>Air 12 - (Aux) Flow - A</vt:lpstr>
      <vt:lpstr>Air 12 - (Aux) Flow - M</vt:lpstr>
      <vt:lpstr>Air 12 - (Aux) Flow - J</vt:lpstr>
      <vt:lpstr>Air 13 - (Aux) Oxygen- A</vt:lpstr>
      <vt:lpstr>Air 13 - (Aux) Oxygen- M</vt:lpstr>
      <vt:lpstr>Air 13 - (Aux) Oxygen-J</vt:lpstr>
      <vt:lpstr>Air 14 - (Aux) Water Vapour - A</vt:lpstr>
      <vt:lpstr>Air 14 - (Aux) Water Vapour M</vt:lpstr>
      <vt:lpstr>Air 14 - (Aux) Water Vapour J</vt:lpstr>
      <vt:lpstr>Air 15 - OTNOC operation</vt:lpstr>
      <vt:lpstr>'Air 1 - Particulates - Apr'!Print_Area</vt:lpstr>
      <vt:lpstr>'Air 1 - Particulates - Jun'!Print_Area</vt:lpstr>
      <vt:lpstr>'Air 1 - Particulates - May'!Print_Area</vt:lpstr>
      <vt:lpstr>'Air 10 - (Aux) Temperature - J'!Print_Area</vt:lpstr>
      <vt:lpstr>'Air 10 - (Aux) Temperature - M'!Print_Area</vt:lpstr>
      <vt:lpstr>'Air 10 - (Aux) Temperature -A'!Print_Area</vt:lpstr>
      <vt:lpstr>'Air 11 - (Aux) Pressure - A'!Print_Area</vt:lpstr>
      <vt:lpstr>'Air 11 - (Aux) Pressure - J'!Print_Area</vt:lpstr>
      <vt:lpstr>'Air 11 - (Aux) Pressure - M'!Print_Area</vt:lpstr>
      <vt:lpstr>'Air 12 - (Aux) Flow - A'!Print_Area</vt:lpstr>
      <vt:lpstr>'Air 12 - (Aux) Flow - J'!Print_Area</vt:lpstr>
      <vt:lpstr>'Air 12 - (Aux) Flow - M'!Print_Area</vt:lpstr>
      <vt:lpstr>'Air 13 - (Aux) Oxygen- A'!Print_Area</vt:lpstr>
      <vt:lpstr>'Air 13 - (Aux) Oxygen- M'!Print_Area</vt:lpstr>
      <vt:lpstr>'Air 13 - (Aux) Oxygen-J'!Print_Area</vt:lpstr>
      <vt:lpstr>'Air 14 - (Aux) Water Vapour - A'!Print_Area</vt:lpstr>
      <vt:lpstr>'Air 14 - (Aux) Water Vapour J'!Print_Area</vt:lpstr>
      <vt:lpstr>'Air 14 - (Aux) Water Vapour M'!Print_Area</vt:lpstr>
      <vt:lpstr>'Air 15 - OTNOC operation'!Print_Area</vt:lpstr>
      <vt:lpstr>'Air 2 - TOC - Apr'!Print_Area</vt:lpstr>
      <vt:lpstr>'Air 2 - TOC - Jun'!Print_Area</vt:lpstr>
      <vt:lpstr>'Air 2 - TOC -May'!Print_Area</vt:lpstr>
      <vt:lpstr>'Air 3 - HCl - Apr'!Print_Area</vt:lpstr>
      <vt:lpstr>'Air 3 - HCl - Jun'!Print_Area</vt:lpstr>
      <vt:lpstr>'Air 3 - HCl - May'!Print_Area</vt:lpstr>
      <vt:lpstr>'Air 4 - CO half hour - Apr'!Print_Area</vt:lpstr>
      <vt:lpstr>'Air 4 - CO half hour - Jun'!Print_Area</vt:lpstr>
      <vt:lpstr>'Air 4 - CO half hour - May'!Print_Area</vt:lpstr>
      <vt:lpstr>'Air 5 - SO2 - Apr'!Print_Area</vt:lpstr>
      <vt:lpstr>'Air 5 - SO2 - Jun'!Print_Area</vt:lpstr>
      <vt:lpstr>'Air 5 - SO2 - May'!Print_Area</vt:lpstr>
      <vt:lpstr>'Air 6 - NOx - Apr'!Print_Area</vt:lpstr>
      <vt:lpstr>'Air 6 - NOx - May'!Print_Area</vt:lpstr>
      <vt:lpstr>'Air 6 - NOx -Jun'!Print_Area</vt:lpstr>
      <vt:lpstr>'Air 7 -  NH3 - Apr'!Print_Area</vt:lpstr>
      <vt:lpstr>'Air 7 -  NH3 - Jun'!Print_Area</vt:lpstr>
      <vt:lpstr>'Air 7 -  NH3 - May'!Print_Area</vt:lpstr>
      <vt:lpstr>'Air 8 - N2O - Apr'!Print_Area</vt:lpstr>
      <vt:lpstr>'Air 8 - N2O - Jun'!Print_Area</vt:lpstr>
      <vt:lpstr>'Air 8 - N2O - May'!Print_Area</vt:lpstr>
      <vt:lpstr>'Air 9 -  Hg - Apr'!Print_Area</vt:lpstr>
      <vt:lpstr>'Air 9 -  Hg - Jun'!Print_Area</vt:lpstr>
      <vt:lpstr>'Air 9 -  Hg - May'!Print_Area</vt:lpstr>
      <vt:lpstr>'Welcome - Intro'!Print_Area</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V003 Forms Air1-15-Q2 April-June 2023</dc:title>
  <dc:creator>Emily Hingston </dc:creator>
  <cp:lastModifiedBy>Parr, Elizabeth</cp:lastModifiedBy>
  <cp:lastPrinted>2005-06-30T16:49:40Z</cp:lastPrinted>
  <dcterms:created xsi:type="dcterms:W3CDTF">2005-02-24T11:24:14Z</dcterms:created>
  <dcterms:modified xsi:type="dcterms:W3CDTF">2024-08-22T08:50:38Z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REGU-671-15885</vt:lpwstr>
  </property>
  <property fmtid="{D5CDD505-2E9C-101B-9397-08002B2CF9AE}" pid="3" name="_dlc_DocIdItemGuid">
    <vt:lpwstr>712e3c15-5d62-477c-9b75-4a1181af9524</vt:lpwstr>
  </property>
  <property fmtid="{D5CDD505-2E9C-101B-9397-08002B2CF9AE}" pid="4" name="_dlc_DocIdUrl">
    <vt:lpwstr>https://cyfoethnaturiolcymru.sharepoint.com/teams/Regulatory/wip/_layouts/15/DocIdRedir.aspx?ID=REGU-671-15885, REGU-671-15885</vt:lpwstr>
  </property>
  <property fmtid="{D5CDD505-2E9C-101B-9397-08002B2CF9AE}" pid="5" name="ContentTypeId">
    <vt:lpwstr>0x01010067EB80C5FE939D4A9B3D8BA62129B7F5020200AE6C253E6AC9944EAB397828DB234ACA</vt:lpwstr>
  </property>
  <property fmtid="{D5CDD505-2E9C-101B-9397-08002B2CF9AE}" pid="6" name="MediaServiceImageTags">
    <vt:lpwstr/>
  </property>
</Properties>
</file>