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https://cyfoethnaturiolcymru.sharepoint.com/teams/Regulatory/Permitting/North EPR Waste Operations/PAN-029942/"/>
    </mc:Choice>
  </mc:AlternateContent>
  <xr:revisionPtr revIDLastSave="0" documentId="13_ncr:1_{855F6E1B-D8C7-41DB-B63A-C76AF9077283}" xr6:coauthVersionLast="47" xr6:coauthVersionMax="47" xr10:uidLastSave="{00000000-0000-0000-0000-000000000000}"/>
  <bookViews>
    <workbookView xWindow="-110" yWindow="-110" windowWidth="22780" windowHeight="14540" tabRatio="886" activeTab="6" xr2:uid="{6B31A47B-BEB5-4DBC-9637-DE0DEF476128}"/>
  </bookViews>
  <sheets>
    <sheet name="V5.2 Intro" sheetId="2" r:id="rId1"/>
    <sheet name="Details &amp; Dates" sheetId="1" r:id="rId2"/>
    <sheet name="Doc's &amp; info" sheetId="3" r:id="rId3"/>
    <sheet name="New SRP" sheetId="32" r:id="rId4"/>
    <sheet name="SRP location" sheetId="35" r:id="rId5"/>
    <sheet name="Fee calcs" sheetId="37" r:id="rId6"/>
    <sheet name="Decision and actions" sheetId="17" r:id="rId7"/>
    <sheet name="TCM " sheetId="19" r:id="rId8"/>
  </sheets>
  <definedNames>
    <definedName name="_xlnm._FilterDatabase" localSheetId="6" hidden="1">'Decision and actions'!$E$1:$E$25</definedName>
    <definedName name="_xlnm._FilterDatabase" localSheetId="1" hidden="1">'Details &amp; Dates'!$C$11:$C$23</definedName>
    <definedName name="_xlnm._FilterDatabase" localSheetId="2" hidden="1">'Doc''s &amp; info'!$D$1:$D$36</definedName>
    <definedName name="_xlnm._FilterDatabase" localSheetId="3" hidden="1">'New SRP'!$E$2:$E$77</definedName>
    <definedName name="_xlnm._FilterDatabase" localSheetId="7" hidden="1">'TCM '!$A$10:$D$10</definedName>
    <definedName name="_xlnm._FilterDatabase" localSheetId="0" hidden="1">'V5.2 Intro'!$A$11:$C$19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6" i="17" l="1"/>
  <c r="B31" i="17"/>
  <c r="F7" i="37"/>
  <c r="F5" i="37"/>
  <c r="F3" i="37"/>
  <c r="F33" i="37"/>
  <c r="F60" i="37" s="1"/>
  <c r="E70" i="37" s="1"/>
  <c r="B33" i="17"/>
  <c r="B34" i="17"/>
  <c r="B35" i="17"/>
  <c r="B32" i="17"/>
  <c r="B36" i="17"/>
  <c r="C77" i="32"/>
  <c r="B30" i="17" s="1"/>
  <c r="B44" i="17"/>
  <c r="B43" i="17"/>
  <c r="B42" i="17"/>
  <c r="B41" i="17"/>
  <c r="B40" i="17"/>
  <c r="B39" i="17"/>
  <c r="B45" i="17"/>
  <c r="C23" i="19"/>
  <c r="B38" i="17" s="1"/>
  <c r="B37" i="17"/>
  <c r="B36" i="3"/>
  <c r="B29" i="17" s="1"/>
  <c r="E72" i="37" l="1"/>
  <c r="E71" i="37"/>
  <c r="E65" i="37"/>
  <c r="E67" i="37" s="1"/>
  <c r="E66" i="3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tc={FB3469FE-6A93-4C12-BEB6-1D9159964C6E}</author>
  </authors>
  <commentList>
    <comment ref="A2" authorId="0" shapeId="0" xr:uid="{FB3469FE-6A93-4C12-BEB6-1D9159964C6E}">
      <text>
        <t>[Threaded comment]
Your version of Excel allows you to read this threaded comment; however, any edits to it will get removed if the file is opened in a newer version of Excel. Learn more: https://go.microsoft.com/fwlink/?linkid=870924
Comment:
    Yellow if dependant on skip logic</t>
      </text>
    </comment>
  </commentList>
</comments>
</file>

<file path=xl/sharedStrings.xml><?xml version="1.0" encoding="utf-8"?>
<sst xmlns="http://schemas.openxmlformats.org/spreadsheetml/2006/main" count="969" uniqueCount="441">
  <si>
    <t>How to use</t>
  </si>
  <si>
    <t>1. save a copy of this checklist into your WIP. Do not amend this document (including deleting tabs) without doing this first as deleting tabs cannot be undone.</t>
  </si>
  <si>
    <t xml:space="preserve">2. select what tabs you need to keep/delete based on the application type you are determining. See below for types </t>
  </si>
  <si>
    <t xml:space="preserve">4. read each question and applicable drafting notes (in pink) carefully, as some of the questions have changed. Remember to delete the drafting notes before saving the final version to the DMS  </t>
  </si>
  <si>
    <t>Type</t>
  </si>
  <si>
    <t>Drafting note</t>
  </si>
  <si>
    <t>Tabs</t>
  </si>
  <si>
    <t>New Bespoke Extractive Waste</t>
  </si>
  <si>
    <t xml:space="preserve">Select this for all new Tier 2 and Tier 3 bespoke mining waste permit applications.
For standard rule mining waste permit applications use the standard rule permit option.
</t>
  </si>
  <si>
    <t>New Bespoke Tier 2</t>
  </si>
  <si>
    <t xml:space="preserve">Select this for all new Tier 2 bespoke applications, that are not mining waste.  
</t>
  </si>
  <si>
    <t>Transfer</t>
  </si>
  <si>
    <t>Select this for all transfer applications – both full and partial.</t>
  </si>
  <si>
    <t>Application details</t>
  </si>
  <si>
    <t>PAN reference</t>
  </si>
  <si>
    <t>EPR reference</t>
  </si>
  <si>
    <t>Applicant name</t>
  </si>
  <si>
    <t>Facility name</t>
  </si>
  <si>
    <t>Area</t>
  </si>
  <si>
    <t>Operations Team</t>
  </si>
  <si>
    <t>Site officer/team leader</t>
  </si>
  <si>
    <t>Relevant dates</t>
  </si>
  <si>
    <t>Date application arrived in NRW</t>
  </si>
  <si>
    <t>Y</t>
  </si>
  <si>
    <t>Date application acknowledged</t>
  </si>
  <si>
    <t xml:space="preserve">Date not duly made (information request sent) </t>
  </si>
  <si>
    <t>Date of any additional not duly made requests</t>
  </si>
  <si>
    <t>Date returned to applicant or deemed withdrawn</t>
  </si>
  <si>
    <t>Date applicant sent duly made confirmation</t>
  </si>
  <si>
    <t>Date sent to external consultees (if applicable)</t>
  </si>
  <si>
    <t>N</t>
  </si>
  <si>
    <t>Date application publicised on Website</t>
  </si>
  <si>
    <t>Date advert placed in newspaper (if applicable)</t>
  </si>
  <si>
    <t>Date application publicised on Natural Resources Wales Website and on Social Media (Twitter and Facebook Page)</t>
  </si>
  <si>
    <t>Date email sent to MP’s /AM’s (if required and agreed by the Area)</t>
  </si>
  <si>
    <t>Documents and information checklist:</t>
  </si>
  <si>
    <t>Yes/No/NA</t>
  </si>
  <si>
    <t xml:space="preserve">Comments </t>
  </si>
  <si>
    <t>Environment Management System summary</t>
  </si>
  <si>
    <t>Full transfer: Only needed if the new holder isn’t/ can’t use the existing management system.
Part Transfer: To reflect the split of activities/ those activities transferring to the proposed new holder.</t>
  </si>
  <si>
    <t>Yes</t>
  </si>
  <si>
    <t>Non technical summary</t>
  </si>
  <si>
    <t>Mining waste: Non technical summary must include a justification for the waste facility
Part Transfer: This must explain the split of activities.
Surrender- site- part: ONLY IF required – to better explain the extent of the activities/ area of land being surrendered.</t>
  </si>
  <si>
    <t>No</t>
  </si>
  <si>
    <t xml:space="preserve">Site plan </t>
  </si>
  <si>
    <t>N/A</t>
  </si>
  <si>
    <t>Site specific risk assessment</t>
  </si>
  <si>
    <t>Part Transfer: To reflect the split of activities/ those activities transferring to the proposed new holder.</t>
  </si>
  <si>
    <t>Site condition report</t>
  </si>
  <si>
    <t>Odour management plan</t>
  </si>
  <si>
    <t>Part Transfer: Only needed if the new holder isn’t/ can’t use the existing management system.</t>
  </si>
  <si>
    <t>Waste Recovery Plan</t>
  </si>
  <si>
    <t xml:space="preserve">Fire prevention mitigation plan </t>
  </si>
  <si>
    <t xml:space="preserve">Noise impact assessment and management plan </t>
  </si>
  <si>
    <t>Waste Management Plan</t>
  </si>
  <si>
    <t xml:space="preserve">Other management plans </t>
  </si>
  <si>
    <t>Technical competence information
Including continuing competence evidence, if needed</t>
  </si>
  <si>
    <t xml:space="preserve">Financial information </t>
  </si>
  <si>
    <t xml:space="preserve">Financial Provision information </t>
  </si>
  <si>
    <t xml:space="preserve">Relevant conviction information </t>
  </si>
  <si>
    <t>Fee</t>
  </si>
  <si>
    <t>If it is an IED activity, has the applicant provided information to demonstrate how they will comply with the relevant limits and therefore be able to remain as a waste facility?</t>
  </si>
  <si>
    <t>T3 New bespoke: Do not duly make the application if you are unsure. If the applicant cannot comply with the limit, they will need to apply for an installation permit.</t>
  </si>
  <si>
    <t xml:space="preserve">Evidence to support basic surrender </t>
  </si>
  <si>
    <t>Surrender- site: only if operator claiming basic surrender</t>
  </si>
  <si>
    <t>Evidence to support low risk surrender</t>
  </si>
  <si>
    <t>Surrender- site: only if operator claiming low risk surrender</t>
  </si>
  <si>
    <t>Evidence to support non-operational surrender</t>
  </si>
  <si>
    <t>Surrender- site: only if operator claims activities haven’t started</t>
  </si>
  <si>
    <t>Evidence to support full/normal surrender</t>
  </si>
  <si>
    <t>Surrender- site: only if operator claiming full/normal i.e. has reference data been submitted)</t>
  </si>
  <si>
    <t>Site closure/ surrender report</t>
  </si>
  <si>
    <t>Surrender- site: The content of this report should enable us to confirm the area being surrendered matches the relevant permitted area.</t>
  </si>
  <si>
    <t>Report on ‘steps taken to avoid pollution/ return the site to satisfactory sate’.</t>
  </si>
  <si>
    <t>Site plan showing area being surrendered</t>
  </si>
  <si>
    <t>Appropriate forms submitted to the WR or WQ teams?</t>
  </si>
  <si>
    <t>Has geoscience made any comment on the WQ/WR forms that may be considered in determination?</t>
  </si>
  <si>
    <t>Percentage of required documents missing</t>
  </si>
  <si>
    <t>Where over 25% of responses are no, the application is regarded as incomplete</t>
  </si>
  <si>
    <t>Qu #</t>
  </si>
  <si>
    <t>Action</t>
  </si>
  <si>
    <t>Comments</t>
  </si>
  <si>
    <t>Is the applicant a legal person as per definition of ‘operator’?</t>
  </si>
  <si>
    <t>Percentage of form incomplete</t>
  </si>
  <si>
    <t>Where over 25% of responses are no, the form is regarded as incomplete</t>
  </si>
  <si>
    <t>Comments/ Document Ref. if given</t>
  </si>
  <si>
    <t xml:space="preserve">Pre-application record found in DMS? </t>
  </si>
  <si>
    <t>Answer:
•	Yes - if the criteria applies and the site is within the relevant distance, 
•	No – if the criteria applies but the site is not within relevant distance, 
•	N/A – if the criteria isn’t relevant to the rule set(s) you’re determining.</t>
  </si>
  <si>
    <t>Special Areas of Conservation (SAC)</t>
  </si>
  <si>
    <t>Special Protection Area (SPA)</t>
  </si>
  <si>
    <t>Ramsar</t>
  </si>
  <si>
    <t>Site of Special Scientific Interest (SSSI)</t>
  </si>
  <si>
    <t>Protected species</t>
  </si>
  <si>
    <t>Protected Habitats</t>
  </si>
  <si>
    <t>Marine Protected Area (MPA)</t>
  </si>
  <si>
    <t>National Nature Reserve (NNR)</t>
  </si>
  <si>
    <t>Local Nature Reserve (LNR)</t>
  </si>
  <si>
    <t>Local Wildlife Site (LWS)</t>
  </si>
  <si>
    <t>Ancient Woodland</t>
  </si>
  <si>
    <t>World Heritage Site</t>
  </si>
  <si>
    <t>National Park</t>
  </si>
  <si>
    <t>Heritage Coast</t>
  </si>
  <si>
    <t>Scheduled Ancient Monument (SAM)</t>
  </si>
  <si>
    <t>Shellfish or bathing water</t>
  </si>
  <si>
    <t>Biodiversity Action Plan (BAP) Species</t>
  </si>
  <si>
    <t>Proximity to Newts/ breeding ground</t>
  </si>
  <si>
    <t>Human occupation</t>
  </si>
  <si>
    <t>Flood plain</t>
  </si>
  <si>
    <t>Well used for drinking water</t>
  </si>
  <si>
    <t>Spring used for drinking water</t>
  </si>
  <si>
    <t>Borehole used for drinking water</t>
  </si>
  <si>
    <t>Water course</t>
  </si>
  <si>
    <t>Groundwater Source Protection Zone 1</t>
  </si>
  <si>
    <t>Groundwater Source Protection Zone 2</t>
  </si>
  <si>
    <t>Well used for domestic/ food production</t>
  </si>
  <si>
    <t>Spring used for domestic/ food production</t>
  </si>
  <si>
    <t>Borehole used for domestic/ food production</t>
  </si>
  <si>
    <t>In an Air Quality Management Area (AQMA)</t>
  </si>
  <si>
    <t>Notes</t>
  </si>
  <si>
    <t>Decision and actions required</t>
  </si>
  <si>
    <t>New SRP</t>
  </si>
  <si>
    <t>Date</t>
  </si>
  <si>
    <t>Are all relevant documents present and do they appear to cover the right information?</t>
  </si>
  <si>
    <t>Is the fee correct?</t>
  </si>
  <si>
    <t>Not duly made email sent for additional information/fee?</t>
  </si>
  <si>
    <t>Has the requested information been received by the deadline date?</t>
  </si>
  <si>
    <t>Application returned?</t>
  </si>
  <si>
    <t>Application withdrawn?</t>
  </si>
  <si>
    <t>Application duly made?</t>
  </si>
  <si>
    <t>Status on PALS updated?</t>
  </si>
  <si>
    <t>Duly made email sent?</t>
  </si>
  <si>
    <t>Publicise on web?</t>
  </si>
  <si>
    <t>Advertise in newspaper?</t>
  </si>
  <si>
    <t>Publicise in Social Media ( email the link for the web advert to Comms team)</t>
  </si>
  <si>
    <t>Consultation with Consultees (i.e. LPA, PHW, EH, HSE, PCT)</t>
  </si>
  <si>
    <t>DM checklist saved to the DMS</t>
  </si>
  <si>
    <t xml:space="preserve">Landfill Disposal Tax team informed </t>
  </si>
  <si>
    <t>Percentage of forms/documents incomplete</t>
  </si>
  <si>
    <t>Doc and info check</t>
  </si>
  <si>
    <t>EMS</t>
  </si>
  <si>
    <t>TCM</t>
  </si>
  <si>
    <t>Risk Assessments</t>
  </si>
  <si>
    <t>FPMP</t>
  </si>
  <si>
    <t>Noise</t>
  </si>
  <si>
    <t>Odour</t>
  </si>
  <si>
    <t>Dust</t>
  </si>
  <si>
    <t>Pests</t>
  </si>
  <si>
    <t>DfR</t>
  </si>
  <si>
    <t>Document reference</t>
  </si>
  <si>
    <t>Time taken</t>
  </si>
  <si>
    <t>Guidance</t>
  </si>
  <si>
    <t>Section</t>
  </si>
  <si>
    <t>Part</t>
  </si>
  <si>
    <t>Percentage of required information missing</t>
  </si>
  <si>
    <t>Where over 25% of responses are no, the document is regarded as incomplete</t>
  </si>
  <si>
    <t>Technically Competent Manager Qualifications</t>
  </si>
  <si>
    <t>n/a</t>
  </si>
  <si>
    <t>General Overview</t>
  </si>
  <si>
    <t>Has a named TCM been provided?</t>
  </si>
  <si>
    <t>Are they/will they be covered by a relevant technical scheme: CIWM/WAMITAB or ESA/EU?</t>
  </si>
  <si>
    <t>If WAMITAB certificates have been provided:</t>
  </si>
  <si>
    <t>Has primary competence been provided?</t>
  </si>
  <si>
    <t>Has continuing competence been provided?</t>
  </si>
  <si>
    <t>If certificates have not been provided, has proof of application for the correct course been provided?</t>
  </si>
  <si>
    <t>Is the certificate/course applied for suitable for the application applied for?</t>
  </si>
  <si>
    <t>If ESA/EU certificates have been provided:</t>
  </si>
  <si>
    <t>Do they have a competent management system in place?</t>
  </si>
  <si>
    <t>If not, are they relying on the 12 month grace period?</t>
  </si>
  <si>
    <t>If relying on the grace period, have they confirmed that they will obtain necessary certification within 12 months of permit issue?</t>
  </si>
  <si>
    <t>Has the management scheme been certified by one of the EU Skills scheme's approval bodies?</t>
  </si>
  <si>
    <t>On site</t>
  </si>
  <si>
    <t>Do we consider this person to be in control of day to day activities on the site?</t>
  </si>
  <si>
    <t>Total time recording</t>
  </si>
  <si>
    <t>Landowner notification letter sent</t>
  </si>
  <si>
    <t>New Bespoke</t>
  </si>
  <si>
    <t>Surrender</t>
  </si>
  <si>
    <t>Vary SRP (all types)</t>
  </si>
  <si>
    <t>Vary Bespoke (all types)</t>
  </si>
  <si>
    <t>Qu</t>
  </si>
  <si>
    <t>Has the declaration been signed by a relevant person?</t>
  </si>
  <si>
    <t>Is the declaration correct?</t>
  </si>
  <si>
    <t>has the evidence that you are a legal body been provided?</t>
  </si>
  <si>
    <t>Does it meet the guidance?</t>
  </si>
  <si>
    <t>if required, have relevant documents been provided?</t>
  </si>
  <si>
    <t>have they confirmed the management system will meet the guidance</t>
  </si>
  <si>
    <t>If answered yes, has additional declarations been provided?</t>
  </si>
  <si>
    <t>Is the payment on MyNRW</t>
  </si>
  <si>
    <r>
      <t xml:space="preserve">Registered companies only; </t>
    </r>
    <r>
      <rPr>
        <sz val="11"/>
        <color theme="1"/>
        <rFont val="Arial"/>
        <family val="2"/>
      </rPr>
      <t>Is it registered and active on Companies House?</t>
    </r>
  </si>
  <si>
    <t>Select this for all new waste standard rule applications- site based and mobile plant 
If the application is for SR2012 No15 then you should send a draft permit to the applicant and get them to review and confirm the PERMIT boundary.</t>
  </si>
  <si>
    <t>has the inspection question been answered?</t>
  </si>
  <si>
    <t>has the Category A facility justification question been answered?</t>
  </si>
  <si>
    <t>has the characterisation question been answered?</t>
  </si>
  <si>
    <t>has the inert confirmation question been answered?</t>
  </si>
  <si>
    <t>has the quantity question been answered?</t>
  </si>
  <si>
    <t>has the waste generation and treatment question been answered?</t>
  </si>
  <si>
    <t xml:space="preserve">has the adverse effect and preventive measures question been answered? </t>
  </si>
  <si>
    <t>has the closure question been answered?</t>
  </si>
  <si>
    <t>has the land condition survey question been answered?</t>
  </si>
  <si>
    <t>has the inert mining waste facility question been answered?</t>
  </si>
  <si>
    <t>has the sector category been given?</t>
  </si>
  <si>
    <t>has the number of inert mining waste facilities been given?</t>
  </si>
  <si>
    <r>
      <rPr>
        <b/>
        <sz val="11"/>
        <color rgb="FF000000"/>
        <rFont val="Arial"/>
        <family val="2"/>
      </rPr>
      <t>Tell us what type of applicant you are</t>
    </r>
    <r>
      <rPr>
        <sz val="11"/>
        <color rgb="FF000000"/>
        <rFont val="Arial"/>
        <family val="2"/>
      </rPr>
      <t xml:space="preserve">
has the type of applicant question answered?</t>
    </r>
  </si>
  <si>
    <r>
      <rPr>
        <b/>
        <sz val="11"/>
        <color rgb="FF000000"/>
        <rFont val="Arial"/>
        <family val="2"/>
      </rPr>
      <t>Tell us about any partners</t>
    </r>
    <r>
      <rPr>
        <sz val="11"/>
        <color rgb="FF000000"/>
        <rFont val="Arial"/>
        <family val="2"/>
      </rPr>
      <t xml:space="preserve">
If an organisation of individuals has partner 1-10 details been provided?</t>
    </r>
  </si>
  <si>
    <r>
      <rPr>
        <b/>
        <sz val="11"/>
        <color rgb="FF000000"/>
        <rFont val="Arial"/>
        <family val="2"/>
      </rPr>
      <t>Tell us your details if you're an organisation of individuals (partnerships)</t>
    </r>
    <r>
      <rPr>
        <sz val="11"/>
        <color rgb="FF000000"/>
        <rFont val="Arial"/>
        <family val="2"/>
      </rPr>
      <t xml:space="preserve">
If an organisation of individuals has the organisations details been provided?</t>
    </r>
  </si>
  <si>
    <t>has executive officer's details been given?</t>
  </si>
  <si>
    <r>
      <rPr>
        <b/>
        <sz val="11"/>
        <color rgb="FF000000"/>
        <rFont val="Arial"/>
        <family val="2"/>
      </rPr>
      <t>Tell us about your application as a registered company or other corporate body</t>
    </r>
    <r>
      <rPr>
        <sz val="11"/>
        <color rgb="FF000000"/>
        <rFont val="Arial"/>
        <family val="2"/>
      </rPr>
      <t xml:space="preserve">
has the registered with Companies House question answered?</t>
    </r>
  </si>
  <si>
    <t>All other SRPs</t>
  </si>
  <si>
    <r>
      <rPr>
        <b/>
        <sz val="11"/>
        <color rgb="FF000000"/>
        <rFont val="Arial"/>
        <family val="2"/>
      </rPr>
      <t>Tell us your details if you are applying as an individual</t>
    </r>
    <r>
      <rPr>
        <sz val="11"/>
        <color rgb="FF000000"/>
        <rFont val="Arial"/>
        <family val="2"/>
      </rPr>
      <t xml:space="preserve">
If an individual, has the individual information provided? </t>
    </r>
  </si>
  <si>
    <r>
      <rPr>
        <b/>
        <sz val="11"/>
        <color rgb="FF000000"/>
        <rFont val="Arial"/>
        <family val="2"/>
      </rPr>
      <t>Tell us about your application as a public body</t>
    </r>
    <r>
      <rPr>
        <sz val="11"/>
        <color rgb="FF000000"/>
        <rFont val="Arial"/>
        <family val="2"/>
      </rPr>
      <t xml:space="preserve">
If a public body, has the public body name been given?</t>
    </r>
  </si>
  <si>
    <r>
      <rPr>
        <b/>
        <sz val="11"/>
        <color rgb="FF000000"/>
        <rFont val="Arial"/>
        <family val="2"/>
      </rPr>
      <t>Tell us who we can talk to about your application</t>
    </r>
    <r>
      <rPr>
        <sz val="11"/>
        <color rgb="FF000000"/>
        <rFont val="Arial"/>
        <family val="2"/>
      </rPr>
      <t xml:space="preserve">
has the application contact details been provided?</t>
    </r>
  </si>
  <si>
    <r>
      <rPr>
        <b/>
        <sz val="11"/>
        <color rgb="FF000000"/>
        <rFont val="Arial"/>
        <family val="2"/>
      </rPr>
      <t>Give us details of the person we can talk to about your operation</t>
    </r>
    <r>
      <rPr>
        <sz val="11"/>
        <color rgb="FF000000"/>
        <rFont val="Arial"/>
        <family val="2"/>
      </rPr>
      <t xml:space="preserve">
has the operation contact details been provided?</t>
    </r>
  </si>
  <si>
    <r>
      <rPr>
        <b/>
        <sz val="11"/>
        <color rgb="FF000000"/>
        <rFont val="Arial"/>
        <family val="2"/>
      </rPr>
      <t>Tell us who we can talk to about billing</t>
    </r>
    <r>
      <rPr>
        <sz val="11"/>
        <color rgb="FF000000"/>
        <rFont val="Arial"/>
        <family val="2"/>
      </rPr>
      <t xml:space="preserve">
has the billing contact details been provided?</t>
    </r>
  </si>
  <si>
    <r>
      <rPr>
        <b/>
        <sz val="11"/>
        <color rgb="FF000000"/>
        <rFont val="Arial"/>
        <family val="2"/>
      </rPr>
      <t>Tell us about the site's landowner</t>
    </r>
    <r>
      <rPr>
        <sz val="11"/>
        <color rgb="FF000000"/>
        <rFont val="Arial"/>
        <family val="2"/>
      </rPr>
      <t xml:space="preserve">
has the landowner question been answered?</t>
    </r>
  </si>
  <si>
    <r>
      <rPr>
        <b/>
        <sz val="11"/>
        <color rgb="FF000000"/>
        <rFont val="Arial"/>
        <family val="2"/>
      </rPr>
      <t>Landowner's details</t>
    </r>
    <r>
      <rPr>
        <sz val="11"/>
        <color rgb="FF000000"/>
        <rFont val="Arial"/>
        <family val="2"/>
      </rPr>
      <t xml:space="preserve">
Has the landowner's details been provided?</t>
    </r>
  </si>
  <si>
    <r>
      <rPr>
        <b/>
        <sz val="11"/>
        <color rgb="FF000000"/>
        <rFont val="Arial"/>
        <family val="2"/>
      </rPr>
      <t>Tell us about any pre-application advice we've given you</t>
    </r>
    <r>
      <rPr>
        <sz val="11"/>
        <color rgb="FF000000"/>
        <rFont val="Arial"/>
        <family val="2"/>
      </rPr>
      <t xml:space="preserve">
has a pre-application reference been provided?</t>
    </r>
  </si>
  <si>
    <r>
      <rPr>
        <b/>
        <sz val="11"/>
        <color rgb="FF000000"/>
        <rFont val="Arial"/>
        <family val="2"/>
      </rPr>
      <t>Tell us what standard rules you are applying for</t>
    </r>
    <r>
      <rPr>
        <sz val="11"/>
        <color rgb="FF000000"/>
        <rFont val="Arial"/>
        <family val="2"/>
      </rPr>
      <t xml:space="preserve">
have we been told what standard rules are being applied for?</t>
    </r>
  </si>
  <si>
    <r>
      <rPr>
        <b/>
        <sz val="11"/>
        <color rgb="FF000000"/>
        <rFont val="Arial"/>
        <family val="2"/>
      </rPr>
      <t>Tell us about your mining waste operation SR2009 No8 (mining waste) only (Q10-21)</t>
    </r>
    <r>
      <rPr>
        <sz val="11"/>
        <color rgb="FF000000"/>
        <rFont val="Arial"/>
        <family val="2"/>
      </rPr>
      <t xml:space="preserve">
has the waste management plan question been answered?</t>
    </r>
  </si>
  <si>
    <r>
      <rPr>
        <b/>
        <sz val="11"/>
        <color rgb="FF000000"/>
        <rFont val="Arial"/>
        <family val="2"/>
      </rPr>
      <t>Tell us about your waste recovery plan SR2017 No1 (waste recovery plan) only (Q22-25)</t>
    </r>
    <r>
      <rPr>
        <sz val="11"/>
        <color rgb="FF000000"/>
        <rFont val="Arial"/>
        <family val="2"/>
      </rPr>
      <t xml:space="preserve">
Has the question re having already assessed the plan been answered?</t>
    </r>
  </si>
  <si>
    <r>
      <rPr>
        <b/>
        <sz val="11"/>
        <color rgb="FF000000"/>
        <rFont val="Arial"/>
        <family val="2"/>
      </rPr>
      <t>Give us your waste recovery plan</t>
    </r>
    <r>
      <rPr>
        <sz val="11"/>
        <color rgb="FF000000"/>
        <rFont val="Arial"/>
        <family val="2"/>
      </rPr>
      <t xml:space="preserve">
has the WRP been uploaded?</t>
    </r>
  </si>
  <si>
    <r>
      <rPr>
        <b/>
        <sz val="11"/>
        <color rgb="FF000000"/>
        <rFont val="Arial"/>
        <family val="2"/>
      </rPr>
      <t>Tell us about the changes you have made to your waste recovery plan</t>
    </r>
    <r>
      <rPr>
        <sz val="11"/>
        <color rgb="FF000000"/>
        <rFont val="Arial"/>
        <family val="2"/>
      </rPr>
      <t xml:space="preserve">
If changes have been made; has a summary of the changes been given? </t>
    </r>
  </si>
  <si>
    <r>
      <rPr>
        <b/>
        <sz val="11"/>
        <color rgb="FF000000"/>
        <rFont val="Arial"/>
        <family val="2"/>
      </rPr>
      <t>Tell us about the site</t>
    </r>
    <r>
      <rPr>
        <sz val="11"/>
        <color rgb="FF000000"/>
        <rFont val="Arial"/>
        <family val="2"/>
      </rPr>
      <t xml:space="preserve">
Has the site information been provided?</t>
    </r>
  </si>
  <si>
    <r>
      <rPr>
        <b/>
        <sz val="11"/>
        <color rgb="FF000000"/>
        <rFont val="Arial"/>
        <family val="2"/>
      </rPr>
      <t>Upload your site plan</t>
    </r>
    <r>
      <rPr>
        <sz val="11"/>
        <color rgb="FF000000"/>
        <rFont val="Arial"/>
        <family val="2"/>
      </rPr>
      <t xml:space="preserve">
Has a site plan been uploaded?</t>
    </r>
  </si>
  <si>
    <r>
      <rPr>
        <b/>
        <sz val="11"/>
        <color rgb="FF000000"/>
        <rFont val="Arial"/>
        <family val="2"/>
      </rPr>
      <t>Tell us about any relevant offences</t>
    </r>
    <r>
      <rPr>
        <sz val="11"/>
        <color rgb="FF000000"/>
        <rFont val="Arial"/>
        <family val="2"/>
      </rPr>
      <t xml:space="preserve">
has the relevant offences question been answered?</t>
    </r>
  </si>
  <si>
    <r>
      <rPr>
        <b/>
        <sz val="11"/>
        <color rgb="FF000000"/>
        <rFont val="Arial"/>
        <family val="2"/>
      </rPr>
      <t>Tell us about the person convicted of a relevant offence</t>
    </r>
    <r>
      <rPr>
        <sz val="11"/>
        <color rgb="FF000000"/>
        <rFont val="Arial"/>
        <family val="2"/>
      </rPr>
      <t xml:space="preserve">
If answered yes, have details been given? </t>
    </r>
  </si>
  <si>
    <r>
      <rPr>
        <b/>
        <sz val="11"/>
        <color rgb="FF000000"/>
        <rFont val="Arial"/>
        <family val="2"/>
      </rPr>
      <t>Do you want to tell us about other relevant people with relevant offences?</t>
    </r>
    <r>
      <rPr>
        <sz val="11"/>
        <color rgb="FF000000"/>
        <rFont val="Arial"/>
        <family val="2"/>
      </rPr>
      <t xml:space="preserve">
has other relevant people with relevant offences question answered?</t>
    </r>
  </si>
  <si>
    <r>
      <rPr>
        <b/>
        <sz val="11"/>
        <color rgb="FF000000"/>
        <rFont val="Arial"/>
        <family val="2"/>
      </rPr>
      <t>Tell us about other relevant offences</t>
    </r>
    <r>
      <rPr>
        <sz val="11"/>
        <color rgb="FF000000"/>
        <rFont val="Arial"/>
        <family val="2"/>
      </rPr>
      <t xml:space="preserve">
If answered yes, have details been given? </t>
    </r>
  </si>
  <si>
    <r>
      <rPr>
        <b/>
        <sz val="11"/>
        <color rgb="FF000000"/>
        <rFont val="Arial"/>
        <family val="2"/>
      </rPr>
      <t>Tell us about insolvency or bankruptcy</t>
    </r>
    <r>
      <rPr>
        <sz val="11"/>
        <color rgb="FF000000"/>
        <rFont val="Arial"/>
        <family val="2"/>
      </rPr>
      <t xml:space="preserve">
has insolvency/ bankruptcy question been answered?</t>
    </r>
  </si>
  <si>
    <r>
      <rPr>
        <b/>
        <sz val="11"/>
        <color rgb="FF000000"/>
        <rFont val="Arial"/>
        <family val="2"/>
      </rPr>
      <t>Tell us about relevant people with bankruptcy or insolvency</t>
    </r>
    <r>
      <rPr>
        <sz val="11"/>
        <color rgb="FF000000"/>
        <rFont val="Arial"/>
        <family val="2"/>
      </rPr>
      <t xml:space="preserve">
If answered yes, have details been given? </t>
    </r>
  </si>
  <si>
    <r>
      <rPr>
        <b/>
        <sz val="11"/>
        <color rgb="FF000000"/>
        <rFont val="Arial"/>
        <family val="2"/>
      </rPr>
      <t>Tell us about your management system</t>
    </r>
    <r>
      <rPr>
        <sz val="11"/>
        <color rgb="FF000000"/>
        <rFont val="Arial"/>
        <family val="2"/>
      </rPr>
      <t xml:space="preserve">
has the management system to be used been selected?</t>
    </r>
  </si>
  <si>
    <r>
      <rPr>
        <b/>
        <sz val="11"/>
        <color rgb="FF000000"/>
        <rFont val="Arial"/>
        <family val="2"/>
      </rPr>
      <t>How we collect your personal data</t>
    </r>
    <r>
      <rPr>
        <sz val="11"/>
        <color rgb="FF000000"/>
        <rFont val="Arial"/>
        <family val="2"/>
      </rPr>
      <t xml:space="preserve">
have they confirmed they understand how we will use data?</t>
    </r>
  </si>
  <si>
    <r>
      <rPr>
        <b/>
        <sz val="11"/>
        <color rgb="FF000000"/>
        <rFont val="Arial"/>
        <family val="2"/>
      </rPr>
      <t>Freedom of Information</t>
    </r>
    <r>
      <rPr>
        <sz val="11"/>
        <color rgb="FF000000"/>
        <rFont val="Arial"/>
        <family val="2"/>
      </rPr>
      <t xml:space="preserve">
have they confirmed they understand the Freedom of Information Act information?</t>
    </r>
  </si>
  <si>
    <r>
      <rPr>
        <b/>
        <sz val="11"/>
        <color rgb="FF000000"/>
        <rFont val="Arial"/>
        <family val="2"/>
      </rPr>
      <t>National security</t>
    </r>
    <r>
      <rPr>
        <sz val="11"/>
        <color rgb="FF000000"/>
        <rFont val="Arial"/>
        <family val="2"/>
      </rPr>
      <t xml:space="preserve">
Has the national security question been answered?</t>
    </r>
  </si>
  <si>
    <r>
      <rPr>
        <b/>
        <sz val="11"/>
        <color rgb="FF000000"/>
        <rFont val="Arial"/>
        <family val="2"/>
      </rPr>
      <t>Upload the national security letter you sent to Welsh Ministers</t>
    </r>
    <r>
      <rPr>
        <sz val="11"/>
        <color rgb="FF000000"/>
        <rFont val="Arial"/>
        <family val="2"/>
      </rPr>
      <t xml:space="preserve">
If answered yes, has the letter been provided?</t>
    </r>
  </si>
  <si>
    <r>
      <rPr>
        <b/>
        <sz val="11"/>
        <color rgb="FF000000"/>
        <rFont val="Arial"/>
        <family val="2"/>
      </rPr>
      <t>Give reasons for your confidentiality claim</t>
    </r>
    <r>
      <rPr>
        <sz val="11"/>
        <color rgb="FF000000"/>
        <rFont val="Arial"/>
        <family val="2"/>
      </rPr>
      <t xml:space="preserve">
If answered yes, has evidence been provided?</t>
    </r>
  </si>
  <si>
    <r>
      <rPr>
        <b/>
        <sz val="11"/>
        <color rgb="FF000000"/>
        <rFont val="Arial"/>
        <family val="2"/>
      </rPr>
      <t>Upload confirmation from a relevant person</t>
    </r>
    <r>
      <rPr>
        <sz val="11"/>
        <color rgb="FF000000"/>
        <rFont val="Arial"/>
        <family val="2"/>
      </rPr>
      <t xml:space="preserve">
If answered yes, has evidence been provided?</t>
    </r>
  </si>
  <si>
    <r>
      <rPr>
        <b/>
        <sz val="11"/>
        <color rgb="FF000000"/>
        <rFont val="Arial"/>
        <family val="2"/>
      </rPr>
      <t>Confirm that you are able to meet the standard rules criteria</t>
    </r>
    <r>
      <rPr>
        <sz val="11"/>
        <color rgb="FF000000"/>
        <rFont val="Arial"/>
        <family val="2"/>
      </rPr>
      <t xml:space="preserve">
Have they confirmed they will meet the SRP?</t>
    </r>
  </si>
  <si>
    <r>
      <rPr>
        <b/>
        <sz val="11"/>
        <color rgb="FF000000"/>
        <rFont val="Arial"/>
        <family val="2"/>
      </rPr>
      <t>If your application includes ecological survey information</t>
    </r>
    <r>
      <rPr>
        <sz val="11"/>
        <color rgb="FF000000"/>
        <rFont val="Arial"/>
        <family val="2"/>
      </rPr>
      <t xml:space="preserve">
Have they confirmed that ecological survey information can be used?</t>
    </r>
  </si>
  <si>
    <r>
      <rPr>
        <b/>
        <sz val="11"/>
        <color rgb="FF000000"/>
        <rFont val="Arial"/>
        <family val="2"/>
      </rPr>
      <t>Sign the declaration</t>
    </r>
    <r>
      <rPr>
        <sz val="11"/>
        <color rgb="FF000000"/>
        <rFont val="Arial"/>
        <family val="2"/>
      </rPr>
      <t xml:space="preserve">
Has the declaration been signed?</t>
    </r>
  </si>
  <si>
    <r>
      <rPr>
        <b/>
        <sz val="11"/>
        <color rgb="FF000000"/>
        <rFont val="Arial"/>
        <family val="2"/>
      </rPr>
      <t>Upload any additional declarations</t>
    </r>
    <r>
      <rPr>
        <sz val="11"/>
        <color rgb="FF000000"/>
        <rFont val="Arial"/>
        <family val="2"/>
      </rPr>
      <t xml:space="preserve">
Are there additional declarations? </t>
    </r>
  </si>
  <si>
    <t>Has these declaration(s) been signed by a relevant person?</t>
  </si>
  <si>
    <t>Are these declaration(s) correct?</t>
  </si>
  <si>
    <r>
      <rPr>
        <b/>
        <sz val="11"/>
        <color rgb="FF000000"/>
        <rFont val="Arial"/>
        <family val="2"/>
      </rPr>
      <t>Tell us how you will pay us</t>
    </r>
    <r>
      <rPr>
        <sz val="11"/>
        <color rgb="FF000000"/>
        <rFont val="Arial"/>
        <family val="2"/>
      </rPr>
      <t xml:space="preserve">
Has payment method been given?</t>
    </r>
  </si>
  <si>
    <r>
      <rPr>
        <b/>
        <sz val="11"/>
        <color rgb="FF000000"/>
        <rFont val="Arial"/>
        <family val="2"/>
      </rPr>
      <t>Is there anything else you want to tell us?</t>
    </r>
    <r>
      <rPr>
        <sz val="11"/>
        <color rgb="FF000000"/>
        <rFont val="Arial"/>
        <family val="2"/>
      </rPr>
      <t xml:space="preserve">
Has any other documents been uploaded? </t>
    </r>
  </si>
  <si>
    <t xml:space="preserve">New Application </t>
  </si>
  <si>
    <t>SRP</t>
  </si>
  <si>
    <t>Bespoke</t>
  </si>
  <si>
    <t>Type1</t>
  </si>
  <si>
    <t>Type2</t>
  </si>
  <si>
    <t>Administrative Variation</t>
  </si>
  <si>
    <t>New Application</t>
  </si>
  <si>
    <t>Normal Variation</t>
  </si>
  <si>
    <t>Minor Technical Variation</t>
  </si>
  <si>
    <t>Transfer - Part</t>
  </si>
  <si>
    <t>Transfer - Full</t>
  </si>
  <si>
    <t>Confidentiality assessment</t>
  </si>
  <si>
    <t>Assessment / documentation of other protected sites</t>
  </si>
  <si>
    <t>Site of Special Scientific Interest (SSSI) assessment</t>
  </si>
  <si>
    <t>Habitats Regulations assessment</t>
  </si>
  <si>
    <t>Noise impact assessment and noise management plan</t>
  </si>
  <si>
    <t>Waste recovery plan</t>
  </si>
  <si>
    <t>Dust and emissions management plan (DEMP)</t>
  </si>
  <si>
    <t>Fire prevention and mitigation plan (FPMP)</t>
  </si>
  <si>
    <t>Pest management plan</t>
  </si>
  <si>
    <t>Water Framework Directive assessment of process effluent</t>
  </si>
  <si>
    <t>Discharge to water</t>
  </si>
  <si>
    <t>Bioaerosol risk assessment</t>
  </si>
  <si>
    <t>Basic Surrender - Full</t>
  </si>
  <si>
    <t>Low Risk Surrender - Full</t>
  </si>
  <si>
    <t>Normal Surrender - Part</t>
  </si>
  <si>
    <t>Normal Surrender - Full</t>
  </si>
  <si>
    <t xml:space="preserve">Non-operational Surrender - Part </t>
  </si>
  <si>
    <t xml:space="preserve">Non-operational Surrender - Full </t>
  </si>
  <si>
    <t>Total</t>
  </si>
  <si>
    <t>Fee relevant to your application? (Y/N then filter on Y)</t>
  </si>
  <si>
    <t>Basic Surrender- Part</t>
  </si>
  <si>
    <t>Amount
SEE TOTAL AT THE BOTTOM WHEN FILTERED</t>
  </si>
  <si>
    <r>
      <rPr>
        <b/>
        <sz val="11"/>
        <color rgb="FF000000"/>
        <rFont val="Arial"/>
        <family val="2"/>
      </rPr>
      <t>Give us your technical ability evidence</t>
    </r>
    <r>
      <rPr>
        <sz val="11"/>
        <color rgb="FF000000"/>
        <rFont val="Arial"/>
        <family val="2"/>
      </rPr>
      <t xml:space="preserve">
has technical ability evidence been provided? This will be certificates or registration documents</t>
    </r>
  </si>
  <si>
    <t xml:space="preserve">Select this for all new bespoke applications. (mining waste to be added to forms) </t>
  </si>
  <si>
    <r>
      <rPr>
        <b/>
        <sz val="11"/>
        <color rgb="FF000000"/>
        <rFont val="Arial"/>
        <family val="2"/>
      </rPr>
      <t>Tell us about your application as a registered company or other corporate body</t>
    </r>
    <r>
      <rPr>
        <sz val="11"/>
        <color rgb="FF000000"/>
        <rFont val="Arial"/>
        <family val="2"/>
      </rPr>
      <t xml:space="preserve">
If answered Yes: has the company details been given?</t>
    </r>
  </si>
  <si>
    <t>Select this for all waste facility and non-installation mining waste activity surrender applications.
The checklist can be used for all types of surrender application; normal, low risk, basic and ‘non-operational’.  
This checklist applies to both full and partial surrenders
This checklist applies to both site and mobile plant permits.</t>
  </si>
  <si>
    <t>Location criteria checks- New SRP and Variation SRP only</t>
  </si>
  <si>
    <t>Delete: answered yes/no</t>
  </si>
  <si>
    <t>Delete: answered yes-no changes/yes-changes/no</t>
  </si>
  <si>
    <t>Delete: answered construction/industrial/energy/other</t>
  </si>
  <si>
    <t>Vary SRP</t>
  </si>
  <si>
    <t>Vary Bespoke</t>
  </si>
  <si>
    <t>Mining waste only</t>
  </si>
  <si>
    <t>Mining Waste only</t>
  </si>
  <si>
    <t>Mining Waste only
Part Transfer: Only needed if the new holder isn’t/ can’t use the existing management system.</t>
  </si>
  <si>
    <t>Area of Outstanding Natural Beauty (Aon)</t>
  </si>
  <si>
    <t>Industrial Emissions Directive (IED) Activity
Is the activity/is that the applicant has applied for subject to the Industrial Emissions Directive? 
These activities include:
-	Pre-treatment of waste for incineration and co-incineration
-	Storage of hazardous waste
-	Biological treatment of waste (i.e. composting and anaerobic digestion)
-	Treatment of slags and ashes
-	Treatment of metal in shredders</t>
  </si>
  <si>
    <r>
      <t xml:space="preserve">Date duly made 
</t>
    </r>
    <r>
      <rPr>
        <sz val="11"/>
        <rFont val="Arial"/>
        <family val="2"/>
      </rPr>
      <t>The duly made date is either
(I)  the date the application was originally received at Natural Resources Wales in the event of no additional information being requested during the duly make process.
OR (ii) the date at which the final piece of additional information requested during the duly make process is received</t>
    </r>
  </si>
  <si>
    <r>
      <t xml:space="preserve">‘Duly Made’ officers notes: 
</t>
    </r>
    <r>
      <rPr>
        <sz val="11"/>
        <color theme="1"/>
        <rFont val="Arial"/>
        <family val="2"/>
      </rPr>
      <t xml:space="preserve">Use this box to record conversations with the applicant/ operator, detailed reasons why the application can/cannot be duly made and any subsequent correspondence or actions. </t>
    </r>
    <r>
      <rPr>
        <b/>
        <sz val="11"/>
        <color theme="1"/>
        <rFont val="Arial"/>
        <family val="2"/>
      </rPr>
      <t xml:space="preserve">
</t>
    </r>
  </si>
  <si>
    <t>New Bespoke Tier 2/SRP with location assessment</t>
  </si>
  <si>
    <t>Details &amp; Dates
Doc's &amp; info
Part A
Part F1
Part B1/C1
Part B2/C2
Part B5/C5
Decision and actions required
Relevant supporting doc tab(s)</t>
  </si>
  <si>
    <t>Details &amp; Dates
Doc's &amp; info
Part A
Part F1
Part B2/C2
Part B4/C4
Decision and actions required
Relevant supporting doc tab(s)</t>
  </si>
  <si>
    <t>Building</t>
  </si>
  <si>
    <t>Use this option for variation applications to add or to become a standard rule activity, for minor technical variations to increase the permit boundary, or for admin variations of SRPs.
If the application is for SR2012 No15 then you should send a draft permit to the applicant and get them to review and confirm the PERMIT boundary</t>
  </si>
  <si>
    <t>3. on each non-supporting documents tab select the application type on the filtered section, and hide the options (if relevant)</t>
  </si>
  <si>
    <t xml:space="preserve">6. the checklist will record the number of "no" answers on each tab and summarise them on the decisions and actions tab. </t>
  </si>
  <si>
    <t xml:space="preserve">7. any "no" that is highlighted as red will trigger a returned application </t>
  </si>
  <si>
    <t>Form</t>
  </si>
  <si>
    <t xml:space="preserve">Info </t>
  </si>
  <si>
    <t>Table in charging scheme</t>
  </si>
  <si>
    <t>F11a</t>
  </si>
  <si>
    <t>F11b</t>
  </si>
  <si>
    <t>F10c</t>
  </si>
  <si>
    <t>F10b</t>
  </si>
  <si>
    <t>SRP- with location assessment- SR2010no12/13 only</t>
  </si>
  <si>
    <t>F10d</t>
  </si>
  <si>
    <t>Tier 2 bespoke- SR2010no7/8/9/10/14 or SR2011no1 only</t>
  </si>
  <si>
    <t>Tier 2 mining waste- Non-inert mining waste operation with or without mining waste facility</t>
  </si>
  <si>
    <t>Tier 2 mining waste- Non-inert mining waste operation with a mining waste facility</t>
  </si>
  <si>
    <t>Tier 2 mining waste- Non-inert mining waste operation without a mining waste facility</t>
  </si>
  <si>
    <t>SRP- Mobile Plant</t>
  </si>
  <si>
    <t>SRP- Mining Waste (SR2009No8)</t>
  </si>
  <si>
    <t>Bespoke- waste, mobile plant, inert landfill, and mining waste</t>
  </si>
  <si>
    <t>G3a</t>
  </si>
  <si>
    <t>G3c</t>
  </si>
  <si>
    <t>Tier 2 Landfill gas facility</t>
  </si>
  <si>
    <t>Tier 2 mining waste- T2 Bespoke of SR2009No8 and water discharge activity, Inert mining waste operation</t>
  </si>
  <si>
    <t>5. some questions give pre-recorded answers, you should pick the one answered in the form</t>
  </si>
  <si>
    <t>Charge code</t>
  </si>
  <si>
    <t>Component</t>
  </si>
  <si>
    <t>WAA0049</t>
  </si>
  <si>
    <t>WAA0050</t>
  </si>
  <si>
    <t>WAA0051</t>
  </si>
  <si>
    <t>WAA0052</t>
  </si>
  <si>
    <t>WAA0053</t>
  </si>
  <si>
    <t>WAA0054</t>
  </si>
  <si>
    <t>WAA0055</t>
  </si>
  <si>
    <t>WAA0056</t>
  </si>
  <si>
    <t>WAA0057</t>
  </si>
  <si>
    <t>WAA0058</t>
  </si>
  <si>
    <t>WAA0059</t>
  </si>
  <si>
    <t>WAA0060</t>
  </si>
  <si>
    <t>WAA0061</t>
  </si>
  <si>
    <t>WAA0063</t>
  </si>
  <si>
    <t>WAA0064</t>
  </si>
  <si>
    <t>WAA0067</t>
  </si>
  <si>
    <t>WAA0068</t>
  </si>
  <si>
    <t>WAA0069</t>
  </si>
  <si>
    <t>WAA0070</t>
  </si>
  <si>
    <t>WAA0065</t>
  </si>
  <si>
    <t>WAA0066</t>
  </si>
  <si>
    <t>WAA0008</t>
  </si>
  <si>
    <t>WAA0009</t>
  </si>
  <si>
    <t>WAA0010</t>
  </si>
  <si>
    <t>WAA0011</t>
  </si>
  <si>
    <t>WAA0012</t>
  </si>
  <si>
    <t>WAA0013</t>
  </si>
  <si>
    <t>WAA0014</t>
  </si>
  <si>
    <t>WAA0015</t>
  </si>
  <si>
    <t>WAA0001</t>
  </si>
  <si>
    <t>WAA0005</t>
  </si>
  <si>
    <t>WAA0016</t>
  </si>
  <si>
    <t>WAA0003, WAA0006 (MP), WAA0018 (MW)</t>
  </si>
  <si>
    <t>WAA0021, WAA0027 (MP), WAA0044 (MW), WAA0038 (IL)</t>
  </si>
  <si>
    <t>WAA0002, WAA0017 (MW)</t>
  </si>
  <si>
    <t>WAA0023, WAA0029 (MP), WAA0046 (MW), WAA0040 (IL)</t>
  </si>
  <si>
    <t>WAA0022, WAA0028 (MP), WAA0045 (MW), WAA0039 (IL)</t>
  </si>
  <si>
    <t>WAA0004, WAA0007 (MP), WAA0019 (MW)</t>
  </si>
  <si>
    <t>WAA0025, WAA0031 (MP), WAA0048 (MW), WAA0042 (IL)</t>
  </si>
  <si>
    <t>WAA0024, WAA0030 (MP), WAA0047 (MW), WAA0041 (IL)</t>
  </si>
  <si>
    <t>WAA0020, WAA0026 (MP), WAA0043 (MW), WAA0037 (IL)</t>
  </si>
  <si>
    <t xml:space="preserve">Use this for all types of variations for bespoke permits- admins, minor technical and normal
</t>
  </si>
  <si>
    <t>Details &amp; Dates
Doc's &amp; info
New SRP
SRP location
Fee Calculator
Decision and actions required
Relevant supporting doc tab(s)</t>
  </si>
  <si>
    <t>Details &amp; Dates
Doc's &amp; info
Var Besp
Fee Calculator
Decision and actions required
Relevant supporting doc tab(s)</t>
  </si>
  <si>
    <t>Details &amp; Dates
Doc's &amp; info
Surrender
Fee Calculator
Decision and actions required
Relevant supporting doc tab(s)</t>
  </si>
  <si>
    <r>
      <rPr>
        <b/>
        <sz val="11"/>
        <color rgb="FF000000"/>
        <rFont val="Arial"/>
        <family val="2"/>
      </rPr>
      <t>Tell us about your technical ability</t>
    </r>
    <r>
      <rPr>
        <sz val="11"/>
        <color rgb="FF000000"/>
        <rFont val="Arial"/>
        <family val="2"/>
      </rPr>
      <t xml:space="preserve">
Has technical ability question been answered? Do they already hold the relevant, formal qualifications?</t>
    </r>
  </si>
  <si>
    <r>
      <rPr>
        <b/>
        <sz val="11"/>
        <color rgb="FF000000"/>
        <rFont val="Arial"/>
        <family val="2"/>
      </rPr>
      <t>Do you want to make a confidentiality claim?</t>
    </r>
    <r>
      <rPr>
        <sz val="11"/>
        <color rgb="FF000000"/>
        <rFont val="Arial"/>
        <family val="2"/>
      </rPr>
      <t xml:space="preserve">
Has the confidentiality claim question been answered?</t>
    </r>
  </si>
  <si>
    <r>
      <rPr>
        <b/>
        <sz val="11"/>
        <color rgb="FF000000"/>
        <rFont val="Arial"/>
        <family val="2"/>
      </rPr>
      <t>Tell us if you are signing on behalf of a relevant person</t>
    </r>
    <r>
      <rPr>
        <sz val="11"/>
        <color rgb="FF000000"/>
        <rFont val="Arial"/>
        <family val="2"/>
      </rPr>
      <t xml:space="preserve">
Has the signing on behalf of a relevant person question been answered?</t>
    </r>
  </si>
  <si>
    <t>Has landowner letter been sent as per process?</t>
  </si>
  <si>
    <t xml:space="preserve">https://www.euskills.co.uk/ </t>
  </si>
  <si>
    <t>https://ciwmquals.co.uk/</t>
  </si>
  <si>
    <t>F10e</t>
  </si>
  <si>
    <t>F10f/F11c/G3b</t>
  </si>
  <si>
    <t>Refund Breakdown- Bespoke</t>
  </si>
  <si>
    <t xml:space="preserve">Application Fee Paid: </t>
  </si>
  <si>
    <t xml:space="preserve">24% of the Application Fee:
This amount will be retained by us to cover our costs. </t>
  </si>
  <si>
    <t>Amount to be Refunded:</t>
  </si>
  <si>
    <t>Refund Breakdown- SRP</t>
  </si>
  <si>
    <t>Application Fee Paid:</t>
  </si>
  <si>
    <t xml:space="preserve">36% of the Application Fee:
This amount will be retained by us to cover our costs. </t>
  </si>
  <si>
    <t>Fee refund should be based on what documents were provided, not what they should have provided, for example if a OMP was provided and needed it should be charged for. However, if it was needed but not provided we should not charge for it i.e., we cannot charge to assess a document we don't have.</t>
  </si>
  <si>
    <t>New Application- additional activities charge (20% of the base charge)</t>
  </si>
  <si>
    <t>Confidentiality claim evidence</t>
  </si>
  <si>
    <t xml:space="preserve">T3 New bespoke: required unless there is a low risk of impact, use the qualitative noise screening tool to help guide your decision – for duly making, ensure the NIA report covers the key elements required by clause 12 of BS4142, and that modelling files (we use Candara &amp; Sound Plan, if they used different software they must provide .qi files), calculations and monitoring data has been provided)
Note: NIA and NMP carry an assessment fee. </t>
  </si>
  <si>
    <t>Dust Management Plan</t>
  </si>
  <si>
    <t xml:space="preserve">Part Transfer: Only needed if the new holder isn’t/ can’t use the existing management system.
Note: OMP carries an assessment fee. </t>
  </si>
  <si>
    <t xml:space="preserve">Note: DMP carries an assessment fee. </t>
  </si>
  <si>
    <t xml:space="preserve">T3 New bespoke: only required if proposed waste is listed as one of the combustible materials in the current guidance – for duly making, ensure the plan has been produced in accordance with our current guidance – look at the headings in the guidance and check that the FPMP is based on this. 
Note: FPMP carries an assessment fee. </t>
  </si>
  <si>
    <t>Pest Management Plan</t>
  </si>
  <si>
    <t xml:space="preserve">Note: PMP carries an assessment fee. </t>
  </si>
  <si>
    <t xml:space="preserve">Water Framework Directive assessment of process effluent evidence/information </t>
  </si>
  <si>
    <t xml:space="preserve">Discharge to water evidence/information </t>
  </si>
  <si>
    <t xml:space="preserve">Note: WFD assessment carries an assessment fee. </t>
  </si>
  <si>
    <t xml:space="preserve">Note: discharge to water assessment carries an assessment fee. </t>
  </si>
  <si>
    <r>
      <t>Details &amp; Dates
Doc's &amp; info
New Besp
Fee Calculator</t>
    </r>
    <r>
      <rPr>
        <b/>
        <sz val="11"/>
        <color theme="1"/>
        <rFont val="Arial"/>
        <family val="2"/>
      </rPr>
      <t xml:space="preserve">
</t>
    </r>
    <r>
      <rPr>
        <sz val="11"/>
        <color theme="1"/>
        <rFont val="Arial"/>
        <family val="2"/>
      </rPr>
      <t>Decision and actions required
Relevant supporting doc tab(s)</t>
    </r>
  </si>
  <si>
    <r>
      <t>Details &amp; Dates
Doc's &amp; info
Var SRP</t>
    </r>
    <r>
      <rPr>
        <b/>
        <sz val="11"/>
        <color theme="1"/>
        <rFont val="Arial"/>
        <family val="2"/>
      </rPr>
      <t xml:space="preserve">
</t>
    </r>
    <r>
      <rPr>
        <sz val="11"/>
        <color theme="1"/>
        <rFont val="Arial"/>
        <family val="2"/>
      </rPr>
      <t>Fee Calculator
Decision and actions required
Relevant supporting doc tab(s)</t>
    </r>
  </si>
  <si>
    <r>
      <t>Details &amp; Dates
Doc's &amp; info
Transfer</t>
    </r>
    <r>
      <rPr>
        <b/>
        <sz val="11"/>
        <color theme="1"/>
        <rFont val="Arial"/>
        <family val="2"/>
      </rPr>
      <t xml:space="preserve">
</t>
    </r>
    <r>
      <rPr>
        <sz val="11"/>
        <color theme="1"/>
        <rFont val="Arial"/>
        <family val="2"/>
      </rPr>
      <t>Fee Calculator
Decision and actions required
Relevant supporting doc tab(s)</t>
    </r>
  </si>
  <si>
    <r>
      <t xml:space="preserve">Low Risk Surrender </t>
    </r>
    <r>
      <rPr>
        <sz val="11"/>
        <color rgb="FF000000"/>
        <rFont val="Arial"/>
        <family val="2"/>
      </rPr>
      <t>- Part</t>
    </r>
  </si>
  <si>
    <t>https://wamitab.org.uk/wp-content/uploads/2018/09/CIWM-WAMITAB-Operator-Competence-Scheme-Version-9-Final.pdf</t>
  </si>
  <si>
    <r>
      <rPr>
        <b/>
        <sz val="11"/>
        <color rgb="FF000000"/>
        <rFont val="Arial"/>
        <family val="2"/>
      </rPr>
      <t>Give us evidence that you are a legal body that we can issue a permit to</t>
    </r>
    <r>
      <rPr>
        <sz val="11"/>
        <color rgb="FF000000"/>
        <rFont val="Arial"/>
        <family val="2"/>
      </rPr>
      <t xml:space="preserve">
If answered No (i.e. they are not on UK companies house): has the legal body details been provided?</t>
    </r>
  </si>
  <si>
    <t>Is a grace period is applicable (medium and high risk only)?</t>
  </si>
  <si>
    <t>All documents linked from application form saved to DMS?</t>
  </si>
  <si>
    <t>F10b/F10c</t>
  </si>
  <si>
    <t>Tier 2 bespoke- SR2010no14 or SR2011no1 only</t>
  </si>
  <si>
    <t>Tier 2 bespoke- SR2010no7/8/9/10 only</t>
  </si>
  <si>
    <t>To be considered for all biowaste treatment facilities - go to "Bioaerosols tab" to screen and consider if Site Specific Bioaerosol Risk Assessment is required. Note: bioaerosol assessment carries an assessment fee. Refer to "Anaerobic digestion" tab for further information required for bespoke and normal variations for AD.</t>
  </si>
  <si>
    <t>T3 New bespoke: IMPORTANT – Please refer to “IED” in the training folder for further information before you duly make the application. Refer to "Anaerobic digestion" tab for further information required for bespoke and normal variations for AD.</t>
  </si>
  <si>
    <t>See TCM Tab</t>
  </si>
  <si>
    <t>Bioaerosols</t>
  </si>
  <si>
    <r>
      <rPr>
        <b/>
        <sz val="11"/>
        <color rgb="FF000000"/>
        <rFont val="Arial"/>
        <family val="2"/>
      </rPr>
      <t>Create a payment reference</t>
    </r>
    <r>
      <rPr>
        <sz val="11"/>
        <color rgb="FF000000"/>
        <rFont val="Arial"/>
        <family val="2"/>
      </rPr>
      <t xml:space="preserve">
Has payment reference been given?
If paid by cheque, has a cheque number been given?</t>
    </r>
  </si>
  <si>
    <r>
      <rPr>
        <b/>
        <sz val="11"/>
        <color rgb="FF000000"/>
        <rFont val="Arial"/>
        <family val="2"/>
      </rPr>
      <t>Enter the total payment</t>
    </r>
    <r>
      <rPr>
        <sz val="11"/>
        <color rgb="FF000000"/>
        <rFont val="Arial"/>
        <family val="2"/>
      </rPr>
      <t xml:space="preserve">
Has the payment amount and fee breakdown been given?</t>
    </r>
  </si>
  <si>
    <t>PAN-029942</t>
  </si>
  <si>
    <t xml:space="preserve">We recycle Tyres Limited </t>
  </si>
  <si>
    <t>G O N Granite, workshop, Bachymbyd, Llanrhaeadr, Denbigh, LL16 4PF</t>
  </si>
  <si>
    <t>Denbighshire</t>
  </si>
  <si>
    <t>NE waste regualtion</t>
  </si>
  <si>
    <t xml:space="preserve">company or corporate body </t>
  </si>
  <si>
    <t>answered yes</t>
  </si>
  <si>
    <t>Date checked: 30/07/2025</t>
  </si>
  <si>
    <t xml:space="preserve">Joshua </t>
  </si>
  <si>
    <t>Gareth James Hughes</t>
  </si>
  <si>
    <t>answered no</t>
  </si>
  <si>
    <t>No email address</t>
  </si>
  <si>
    <t xml:space="preserve"> answered yes</t>
  </si>
  <si>
    <t>answered own</t>
  </si>
  <si>
    <t>answered Bank transfer</t>
  </si>
  <si>
    <t>EPRWERECYCLE0001</t>
  </si>
  <si>
    <t xml:space="preserve">Want to apply for new SRP </t>
  </si>
  <si>
    <t>Gareth Hughes</t>
  </si>
  <si>
    <t>CIWM/WAMITAB</t>
  </si>
  <si>
    <t>CIWM (WAMITAB) Level 4 Certificate in Waste and Resource Management (603/3581/6) (VRQ412)</t>
  </si>
  <si>
    <t>Amount: £1950.00
Date Paid: 30/07/2025
Transaction Refence: 2146934
MyNRW reference: BS/300725/25 WE RECYCLE TYRES LPAN-029942FP</t>
  </si>
  <si>
    <t>30.07.25</t>
  </si>
  <si>
    <t xml:space="preserve">Not required as gaining a new primary competancy </t>
  </si>
  <si>
    <t>5.08.25</t>
  </si>
  <si>
    <t>05.09.25</t>
  </si>
  <si>
    <r>
      <rPr>
        <b/>
        <sz val="11"/>
        <rFont val="Arial"/>
        <family val="2"/>
      </rPr>
      <t>Megan Tucker 31/07/2025</t>
    </r>
    <r>
      <rPr>
        <sz val="11"/>
        <rFont val="Arial"/>
        <family val="2"/>
      </rPr>
      <t xml:space="preserve"> - Advice sought from Geraint Richards as there is no qualification guidance on WAMITAB for the new SRP's. Agreed to use the EV current SRP SR2011No03 qualifications as a guideline in the interim while the webiste is updated. An EMS has been uploaded with the application however, this has not been assessed as it is not a requirement of an SRP application.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</si>
</sst>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8" formatCode="&quot;£&quot;#,##0.00;[Red]\-&quot;£&quot;#,##0.00"/>
    <numFmt numFmtId="164" formatCode="&quot;£&quot;#,##0"/>
  </numFmts>
  <fonts count="25"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b/>
      <sz val="11"/>
      <color theme="1"/>
      <name val="Arial"/>
      <family val="2"/>
    </font>
    <font>
      <b/>
      <sz val="11"/>
      <color rgb="FF000000"/>
      <name val="Arial"/>
      <family val="2"/>
    </font>
    <font>
      <sz val="11"/>
      <color rgb="FF000000"/>
      <name val="Arial"/>
      <family val="2"/>
    </font>
    <font>
      <sz val="11"/>
      <name val="Arial"/>
      <family val="2"/>
    </font>
    <font>
      <u/>
      <sz val="11"/>
      <color theme="1"/>
      <name val="Arial"/>
      <family val="2"/>
    </font>
    <font>
      <sz val="11"/>
      <color rgb="FFFF33CC"/>
      <name val="Arial"/>
      <family val="2"/>
    </font>
    <font>
      <b/>
      <sz val="11"/>
      <name val="Arial"/>
      <family val="2"/>
    </font>
    <font>
      <b/>
      <sz val="11"/>
      <color rgb="FFFF0000"/>
      <name val="Arial"/>
      <family val="2"/>
    </font>
    <font>
      <sz val="11"/>
      <color theme="0"/>
      <name val="Arial"/>
      <family val="2"/>
    </font>
    <font>
      <u/>
      <sz val="11"/>
      <color theme="10"/>
      <name val="Calibri"/>
      <family val="2"/>
      <scheme val="minor"/>
    </font>
    <font>
      <sz val="11"/>
      <color theme="1"/>
      <name val="Calibri"/>
      <family val="2"/>
      <scheme val="minor"/>
    </font>
    <font>
      <u/>
      <sz val="11"/>
      <color theme="10"/>
      <name val="Arial"/>
      <family val="2"/>
    </font>
    <font>
      <b/>
      <i/>
      <sz val="11"/>
      <color rgb="FFFF33CC"/>
      <name val="Arial"/>
      <family val="2"/>
    </font>
    <font>
      <i/>
      <sz val="11"/>
      <color rgb="FFFF33CC"/>
      <name val="Arial"/>
      <family val="2"/>
    </font>
    <font>
      <sz val="8"/>
      <name val="Calibri"/>
      <family val="2"/>
      <scheme val="minor"/>
    </font>
    <font>
      <i/>
      <sz val="11"/>
      <color rgb="FFFF0000"/>
      <name val="Arial"/>
      <family val="2"/>
    </font>
    <font>
      <sz val="10"/>
      <color theme="1"/>
      <name val="Arial"/>
      <family val="2"/>
    </font>
    <font>
      <i/>
      <sz val="11"/>
      <color theme="1"/>
      <name val="Arial"/>
      <family val="2"/>
    </font>
  </fonts>
  <fills count="7">
    <fill>
      <patternFill patternType="none"/>
    </fill>
    <fill>
      <patternFill patternType="gray125"/>
    </fill>
    <fill>
      <patternFill patternType="solid">
        <fgColor theme="5" tint="0.59999389629810485"/>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7" tint="0.39997558519241921"/>
        <bgColor indexed="64"/>
      </patternFill>
    </fill>
    <fill>
      <patternFill patternType="solid">
        <fgColor theme="8" tint="0.59999389629810485"/>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3">
    <xf numFmtId="0" fontId="0" fillId="0" borderId="0"/>
    <xf numFmtId="0" fontId="16" fillId="0" borderId="0" applyNumberFormat="0" applyFill="0" applyBorder="0" applyAlignment="0" applyProtection="0"/>
    <xf numFmtId="9" fontId="17" fillId="0" borderId="0" applyFont="0" applyFill="0" applyBorder="0" applyAlignment="0" applyProtection="0"/>
  </cellStyleXfs>
  <cellXfs count="140">
    <xf numFmtId="0" fontId="0" fillId="0" borderId="0" xfId="0"/>
    <xf numFmtId="0" fontId="7" fillId="0" borderId="1" xfId="0" applyFont="1" applyBorder="1" applyAlignment="1">
      <alignment horizontal="left" vertical="top" wrapText="1"/>
    </xf>
    <xf numFmtId="0" fontId="8" fillId="0" borderId="1" xfId="0" applyFont="1" applyBorder="1" applyAlignment="1">
      <alignment horizontal="left" vertical="top" wrapText="1"/>
    </xf>
    <xf numFmtId="0" fontId="9" fillId="0" borderId="1" xfId="0" applyFont="1" applyBorder="1" applyAlignment="1">
      <alignment horizontal="left" vertical="top" wrapText="1"/>
    </xf>
    <xf numFmtId="0" fontId="10" fillId="0" borderId="1" xfId="0" applyFont="1" applyBorder="1" applyAlignment="1">
      <alignment horizontal="left" vertical="top" wrapText="1"/>
    </xf>
    <xf numFmtId="0" fontId="12" fillId="0" borderId="1" xfId="0" applyFont="1" applyBorder="1" applyAlignment="1">
      <alignment horizontal="left" vertical="top" wrapText="1"/>
    </xf>
    <xf numFmtId="0" fontId="15" fillId="0" borderId="1" xfId="0" applyFont="1" applyBorder="1" applyAlignment="1">
      <alignment horizontal="left" vertical="top"/>
    </xf>
    <xf numFmtId="0" fontId="9" fillId="0" borderId="0" xfId="0" applyFont="1" applyAlignment="1">
      <alignment horizontal="left" vertical="top"/>
    </xf>
    <xf numFmtId="0" fontId="15" fillId="0" borderId="1" xfId="0" applyFont="1" applyBorder="1" applyAlignment="1">
      <alignment horizontal="left" vertical="top" wrapText="1"/>
    </xf>
    <xf numFmtId="0" fontId="15" fillId="0" borderId="0" xfId="0" applyFont="1" applyAlignment="1">
      <alignment horizontal="left" vertical="top"/>
    </xf>
    <xf numFmtId="0" fontId="10" fillId="0" borderId="0" xfId="0" applyFont="1" applyAlignment="1">
      <alignment horizontal="left" vertical="top"/>
    </xf>
    <xf numFmtId="0" fontId="7" fillId="0" borderId="1" xfId="0" applyFont="1" applyBorder="1" applyAlignment="1">
      <alignment horizontal="left" vertical="top"/>
    </xf>
    <xf numFmtId="0" fontId="9" fillId="0" borderId="3" xfId="0" applyFont="1" applyBorder="1" applyAlignment="1">
      <alignment horizontal="left" vertical="top" wrapText="1"/>
    </xf>
    <xf numFmtId="0" fontId="7" fillId="0" borderId="1" xfId="0" applyFont="1" applyBorder="1"/>
    <xf numFmtId="0" fontId="7" fillId="0" borderId="1" xfId="0" applyFont="1" applyBorder="1" applyAlignment="1">
      <alignment vertical="top"/>
    </xf>
    <xf numFmtId="0" fontId="20" fillId="0" borderId="1" xfId="0" applyFont="1" applyBorder="1" applyAlignment="1">
      <alignment horizontal="left" vertical="top" wrapText="1"/>
    </xf>
    <xf numFmtId="0" fontId="7" fillId="0" borderId="3" xfId="0" applyFont="1" applyBorder="1" applyAlignment="1">
      <alignment horizontal="left" vertical="top"/>
    </xf>
    <xf numFmtId="0" fontId="19" fillId="0" borderId="1" xfId="0" applyFont="1" applyBorder="1" applyAlignment="1">
      <alignment vertical="top" wrapText="1"/>
    </xf>
    <xf numFmtId="0" fontId="15" fillId="0" borderId="0" xfId="0" applyFont="1"/>
    <xf numFmtId="0" fontId="18" fillId="0" borderId="0" xfId="1" applyFont="1" applyBorder="1" applyAlignment="1">
      <alignment vertical="top"/>
    </xf>
    <xf numFmtId="0" fontId="7" fillId="0" borderId="0" xfId="0" applyFont="1" applyAlignment="1">
      <alignment vertical="top"/>
    </xf>
    <xf numFmtId="0" fontId="7" fillId="0" borderId="10" xfId="0" applyFont="1" applyBorder="1" applyAlignment="1">
      <alignment horizontal="left" vertical="top" wrapText="1"/>
    </xf>
    <xf numFmtId="0" fontId="7" fillId="0" borderId="9" xfId="0" applyFont="1" applyBorder="1" applyAlignment="1">
      <alignment horizontal="center" vertical="top" wrapText="1"/>
    </xf>
    <xf numFmtId="0" fontId="9" fillId="0" borderId="3" xfId="0" applyFont="1" applyBorder="1" applyAlignment="1">
      <alignment vertical="top" wrapText="1"/>
    </xf>
    <xf numFmtId="0" fontId="7" fillId="0" borderId="3" xfId="0" applyFont="1" applyBorder="1" applyAlignment="1">
      <alignment vertical="top" wrapText="1"/>
    </xf>
    <xf numFmtId="0" fontId="7" fillId="0" borderId="0" xfId="0" applyFont="1" applyAlignment="1">
      <alignment horizontal="left" vertical="top"/>
    </xf>
    <xf numFmtId="0" fontId="7" fillId="0" borderId="1" xfId="0" applyFont="1" applyBorder="1" applyAlignment="1">
      <alignment horizontal="center" vertical="top"/>
    </xf>
    <xf numFmtId="0" fontId="7" fillId="0" borderId="9" xfId="0" applyFont="1" applyBorder="1" applyAlignment="1">
      <alignment horizontal="left" vertical="top"/>
    </xf>
    <xf numFmtId="1" fontId="7" fillId="0" borderId="10" xfId="0" applyNumberFormat="1" applyFont="1" applyBorder="1" applyAlignment="1">
      <alignment horizontal="left" vertical="top"/>
    </xf>
    <xf numFmtId="0" fontId="13" fillId="0" borderId="10" xfId="0" applyFont="1" applyBorder="1" applyAlignment="1">
      <alignment horizontal="left" vertical="top" wrapText="1"/>
    </xf>
    <xf numFmtId="1" fontId="7" fillId="0" borderId="1" xfId="0" applyNumberFormat="1" applyFont="1" applyBorder="1" applyAlignment="1">
      <alignment horizontal="left" vertical="top"/>
    </xf>
    <xf numFmtId="0" fontId="13" fillId="0" borderId="11" xfId="0" applyFont="1" applyBorder="1" applyAlignment="1">
      <alignment horizontal="left" vertical="top" wrapText="1"/>
    </xf>
    <xf numFmtId="0" fontId="9" fillId="0" borderId="1" xfId="0" applyFont="1" applyBorder="1" applyAlignment="1">
      <alignment horizontal="left" vertical="top"/>
    </xf>
    <xf numFmtId="0" fontId="7" fillId="0" borderId="1" xfId="0" applyFont="1" applyBorder="1" applyAlignment="1">
      <alignment horizontal="left" vertical="top" textRotation="90"/>
    </xf>
    <xf numFmtId="0" fontId="12" fillId="0" borderId="1" xfId="0" applyFont="1" applyBorder="1" applyAlignment="1">
      <alignment horizontal="left" vertical="top"/>
    </xf>
    <xf numFmtId="0" fontId="22" fillId="0" borderId="1" xfId="0" applyFont="1" applyBorder="1" applyAlignment="1">
      <alignment horizontal="left" vertical="top" wrapText="1"/>
    </xf>
    <xf numFmtId="0" fontId="10" fillId="0" borderId="1" xfId="0" applyFont="1" applyBorder="1" applyAlignment="1">
      <alignment horizontal="right" vertical="center"/>
    </xf>
    <xf numFmtId="0" fontId="9" fillId="4" borderId="1" xfId="0" applyFont="1" applyFill="1" applyBorder="1" applyAlignment="1">
      <alignment horizontal="left" vertical="top"/>
    </xf>
    <xf numFmtId="0" fontId="9" fillId="0" borderId="4" xfId="0" applyFont="1" applyBorder="1" applyAlignment="1">
      <alignment horizontal="left" vertical="top" wrapText="1"/>
    </xf>
    <xf numFmtId="0" fontId="9" fillId="0" borderId="14" xfId="0" applyFont="1" applyBorder="1" applyAlignment="1">
      <alignment horizontal="left" vertical="top" wrapText="1"/>
    </xf>
    <xf numFmtId="0" fontId="9" fillId="0" borderId="15" xfId="0" applyFont="1" applyBorder="1" applyAlignment="1">
      <alignment horizontal="left" vertical="top" wrapText="1"/>
    </xf>
    <xf numFmtId="0" fontId="9" fillId="0" borderId="16" xfId="0" applyFont="1" applyBorder="1" applyAlignment="1">
      <alignment horizontal="left" vertical="top" wrapText="1"/>
    </xf>
    <xf numFmtId="0" fontId="9" fillId="0" borderId="17" xfId="0" applyFont="1" applyBorder="1" applyAlignment="1">
      <alignment horizontal="left" vertical="top" wrapText="1"/>
    </xf>
    <xf numFmtId="0" fontId="9" fillId="0" borderId="17" xfId="0" applyFont="1" applyBorder="1" applyAlignment="1">
      <alignment horizontal="left" vertical="top"/>
    </xf>
    <xf numFmtId="0" fontId="11" fillId="4" borderId="17" xfId="0" applyFont="1" applyFill="1" applyBorder="1" applyAlignment="1">
      <alignment horizontal="left" vertical="top" wrapText="1"/>
    </xf>
    <xf numFmtId="0" fontId="18" fillId="0" borderId="1" xfId="1" applyFont="1" applyBorder="1" applyAlignment="1">
      <alignment vertical="top"/>
    </xf>
    <xf numFmtId="0" fontId="18" fillId="4" borderId="1" xfId="1" applyFont="1" applyFill="1" applyBorder="1" applyAlignment="1">
      <alignment horizontal="left" vertical="top"/>
    </xf>
    <xf numFmtId="0" fontId="7" fillId="0" borderId="18" xfId="0" applyFont="1" applyBorder="1" applyAlignment="1">
      <alignment horizontal="center" vertical="center"/>
    </xf>
    <xf numFmtId="0" fontId="7" fillId="5" borderId="5" xfId="0" applyFont="1" applyFill="1" applyBorder="1" applyAlignment="1">
      <alignment horizontal="left" vertical="top"/>
    </xf>
    <xf numFmtId="0" fontId="7" fillId="5" borderId="1" xfId="0" applyFont="1" applyFill="1" applyBorder="1" applyAlignment="1">
      <alignment horizontal="left" vertical="top"/>
    </xf>
    <xf numFmtId="0" fontId="6" fillId="0" borderId="1" xfId="0" applyFont="1" applyBorder="1" applyAlignment="1">
      <alignment horizontal="left" vertical="top"/>
    </xf>
    <xf numFmtId="0" fontId="6" fillId="0" borderId="1" xfId="0" applyFont="1" applyBorder="1" applyAlignment="1">
      <alignment horizontal="left" vertical="top" wrapText="1"/>
    </xf>
    <xf numFmtId="0" fontId="6" fillId="0" borderId="0" xfId="0" applyFont="1" applyAlignment="1">
      <alignment horizontal="left" vertical="top"/>
    </xf>
    <xf numFmtId="0" fontId="6" fillId="0" borderId="7" xfId="0" applyFont="1" applyBorder="1" applyAlignment="1">
      <alignment horizontal="left" vertical="top" wrapText="1"/>
    </xf>
    <xf numFmtId="0" fontId="6" fillId="4" borderId="1" xfId="0" applyFont="1" applyFill="1" applyBorder="1" applyAlignment="1">
      <alignment horizontal="left" vertical="top"/>
    </xf>
    <xf numFmtId="2" fontId="6" fillId="0" borderId="0" xfId="2" applyNumberFormat="1" applyFont="1" applyAlignment="1">
      <alignment horizontal="left" vertical="top"/>
    </xf>
    <xf numFmtId="0" fontId="6" fillId="0" borderId="0" xfId="0" applyFont="1"/>
    <xf numFmtId="0" fontId="6" fillId="0" borderId="1" xfId="0" applyFont="1" applyBorder="1"/>
    <xf numFmtId="0" fontId="6" fillId="0" borderId="1" xfId="0" applyFont="1" applyBorder="1" applyAlignment="1">
      <alignment vertical="top" wrapText="1"/>
    </xf>
    <xf numFmtId="0" fontId="6" fillId="0" borderId="1" xfId="0" applyFont="1" applyBorder="1" applyAlignment="1">
      <alignment vertical="top"/>
    </xf>
    <xf numFmtId="0" fontId="6" fillId="0" borderId="3" xfId="0" applyFont="1" applyBorder="1" applyAlignment="1">
      <alignment vertical="top"/>
    </xf>
    <xf numFmtId="0" fontId="6" fillId="0" borderId="0" xfId="0" applyFont="1" applyAlignment="1">
      <alignment horizontal="left"/>
    </xf>
    <xf numFmtId="0" fontId="6" fillId="0" borderId="3" xfId="0" applyFont="1" applyBorder="1" applyAlignment="1">
      <alignment horizontal="left" vertical="top" wrapText="1"/>
    </xf>
    <xf numFmtId="0" fontId="6" fillId="0" borderId="3" xfId="0" applyFont="1" applyBorder="1" applyAlignment="1">
      <alignment horizontal="left" vertical="top"/>
    </xf>
    <xf numFmtId="0" fontId="6" fillId="0" borderId="1" xfId="0" applyFont="1" applyBorder="1" applyAlignment="1">
      <alignment horizontal="left" vertical="top" textRotation="90"/>
    </xf>
    <xf numFmtId="0" fontId="6" fillId="0" borderId="5" xfId="0" applyFont="1" applyBorder="1" applyAlignment="1">
      <alignment horizontal="left" vertical="top"/>
    </xf>
    <xf numFmtId="0" fontId="6" fillId="0" borderId="6" xfId="0" applyFont="1" applyBorder="1" applyAlignment="1">
      <alignment horizontal="left" vertical="top"/>
    </xf>
    <xf numFmtId="0" fontId="6" fillId="0" borderId="7" xfId="0" applyFont="1" applyBorder="1" applyAlignment="1">
      <alignment horizontal="left" vertical="top"/>
    </xf>
    <xf numFmtId="0" fontId="6" fillId="0" borderId="1" xfId="0" applyFont="1" applyBorder="1" applyAlignment="1">
      <alignment horizontal="right" vertical="center"/>
    </xf>
    <xf numFmtId="0" fontId="6" fillId="0" borderId="19" xfId="0" applyFont="1" applyBorder="1"/>
    <xf numFmtId="0" fontId="6" fillId="0" borderId="20" xfId="0" applyFont="1" applyBorder="1" applyAlignment="1">
      <alignment horizontal="right" vertical="center"/>
    </xf>
    <xf numFmtId="6" fontId="6" fillId="0" borderId="21" xfId="0" applyNumberFormat="1" applyFont="1" applyBorder="1" applyAlignment="1">
      <alignment horizontal="left"/>
    </xf>
    <xf numFmtId="0" fontId="6" fillId="0" borderId="20" xfId="0" applyFont="1" applyBorder="1" applyAlignment="1">
      <alignment horizontal="right" vertical="center" wrapText="1"/>
    </xf>
    <xf numFmtId="8" fontId="6" fillId="0" borderId="21" xfId="0" applyNumberFormat="1" applyFont="1" applyBorder="1" applyAlignment="1">
      <alignment horizontal="left"/>
    </xf>
    <xf numFmtId="0" fontId="6" fillId="0" borderId="22" xfId="0" applyFont="1" applyBorder="1" applyAlignment="1">
      <alignment horizontal="right" vertical="center"/>
    </xf>
    <xf numFmtId="8" fontId="6" fillId="0" borderId="23" xfId="0" applyNumberFormat="1" applyFont="1" applyBorder="1" applyAlignment="1">
      <alignment horizontal="left"/>
    </xf>
    <xf numFmtId="0" fontId="6" fillId="0" borderId="19" xfId="0" applyFont="1" applyBorder="1" applyAlignment="1">
      <alignment horizontal="left"/>
    </xf>
    <xf numFmtId="0" fontId="6" fillId="4" borderId="16" xfId="0" applyFont="1" applyFill="1" applyBorder="1" applyAlignment="1">
      <alignment horizontal="left" vertical="top" wrapText="1"/>
    </xf>
    <xf numFmtId="0" fontId="6" fillId="0" borderId="10" xfId="0" applyFont="1" applyBorder="1" applyAlignment="1">
      <alignment horizontal="left" vertical="top"/>
    </xf>
    <xf numFmtId="0" fontId="13" fillId="0" borderId="1" xfId="0" applyFont="1" applyBorder="1" applyAlignment="1">
      <alignment horizontal="left" vertical="top"/>
    </xf>
    <xf numFmtId="0" fontId="14" fillId="3" borderId="1" xfId="0" applyFont="1" applyFill="1" applyBorder="1" applyAlignment="1">
      <alignment horizontal="left" vertical="top"/>
    </xf>
    <xf numFmtId="0" fontId="14" fillId="3" borderId="1" xfId="0" applyFont="1" applyFill="1" applyBorder="1" applyAlignment="1">
      <alignment horizontal="left" vertical="top" wrapText="1"/>
    </xf>
    <xf numFmtId="0" fontId="6" fillId="0" borderId="0" xfId="0" applyFont="1" applyAlignment="1">
      <alignment horizontal="left" vertical="center"/>
    </xf>
    <xf numFmtId="0" fontId="7" fillId="0" borderId="0" xfId="0" applyFont="1" applyAlignment="1">
      <alignment horizontal="left" vertical="center"/>
    </xf>
    <xf numFmtId="0" fontId="7" fillId="0" borderId="0" xfId="0" applyFont="1" applyAlignment="1">
      <alignment horizontal="left" vertical="center" wrapText="1"/>
    </xf>
    <xf numFmtId="0" fontId="6" fillId="2" borderId="0" xfId="0" applyFont="1" applyFill="1" applyAlignment="1">
      <alignment horizontal="left" wrapText="1"/>
    </xf>
    <xf numFmtId="0" fontId="6" fillId="0" borderId="0" xfId="0" applyFont="1" applyAlignment="1">
      <alignment vertical="center"/>
    </xf>
    <xf numFmtId="0" fontId="10" fillId="0" borderId="0" xfId="0" applyFont="1" applyAlignment="1">
      <alignment vertical="center"/>
    </xf>
    <xf numFmtId="0" fontId="9" fillId="0" borderId="0" xfId="0" applyFont="1" applyAlignment="1">
      <alignment vertical="center"/>
    </xf>
    <xf numFmtId="6" fontId="7" fillId="0" borderId="1" xfId="0" applyNumberFormat="1" applyFont="1" applyBorder="1" applyAlignment="1">
      <alignment horizontal="left"/>
    </xf>
    <xf numFmtId="0" fontId="5" fillId="0" borderId="1" xfId="0" applyFont="1" applyBorder="1" applyAlignment="1">
      <alignment vertical="top" wrapText="1"/>
    </xf>
    <xf numFmtId="0" fontId="4" fillId="0" borderId="1" xfId="0" applyFont="1" applyBorder="1" applyAlignment="1">
      <alignment horizontal="left" vertical="top"/>
    </xf>
    <xf numFmtId="164" fontId="6" fillId="0" borderId="0" xfId="0" applyNumberFormat="1" applyFont="1" applyAlignment="1">
      <alignment horizontal="left"/>
    </xf>
    <xf numFmtId="164" fontId="10" fillId="0" borderId="0" xfId="0" applyNumberFormat="1" applyFont="1" applyAlignment="1">
      <alignment horizontal="left"/>
    </xf>
    <xf numFmtId="164" fontId="6" fillId="0" borderId="0" xfId="0" applyNumberFormat="1" applyFont="1" applyAlignment="1">
      <alignment horizontal="left" wrapText="1"/>
    </xf>
    <xf numFmtId="0" fontId="3" fillId="0" borderId="0" xfId="0" applyFont="1" applyAlignment="1">
      <alignment vertical="center"/>
    </xf>
    <xf numFmtId="0" fontId="23" fillId="0" borderId="0" xfId="0" applyFont="1" applyAlignment="1">
      <alignment vertical="center"/>
    </xf>
    <xf numFmtId="0" fontId="3" fillId="0" borderId="0" xfId="0" applyFont="1"/>
    <xf numFmtId="0" fontId="2" fillId="0" borderId="1" xfId="0" applyFont="1" applyBorder="1" applyAlignment="1">
      <alignment horizontal="left" vertical="top" wrapText="1"/>
    </xf>
    <xf numFmtId="0" fontId="10" fillId="6" borderId="0" xfId="0" applyFont="1" applyFill="1" applyAlignment="1">
      <alignment horizontal="left" vertical="top"/>
    </xf>
    <xf numFmtId="0" fontId="6" fillId="0" borderId="1" xfId="0" applyFont="1" applyBorder="1" applyAlignment="1">
      <alignment horizontal="right" vertical="top"/>
    </xf>
    <xf numFmtId="0" fontId="1" fillId="0" borderId="1" xfId="0" applyFont="1" applyBorder="1" applyAlignment="1">
      <alignment horizontal="left" vertical="top" wrapText="1"/>
    </xf>
    <xf numFmtId="14" fontId="6" fillId="0" borderId="1" xfId="0" applyNumberFormat="1" applyFont="1" applyBorder="1" applyAlignment="1">
      <alignment horizontal="left" vertical="top" wrapText="1"/>
    </xf>
    <xf numFmtId="0" fontId="24" fillId="0" borderId="1" xfId="0" applyFont="1" applyBorder="1" applyAlignment="1">
      <alignment horizontal="left" vertical="top" wrapText="1"/>
    </xf>
    <xf numFmtId="0" fontId="10" fillId="0" borderId="1" xfId="0" applyFont="1" applyBorder="1" applyAlignment="1">
      <alignment vertical="top" wrapText="1"/>
    </xf>
    <xf numFmtId="0" fontId="1" fillId="0" borderId="0" xfId="0" applyFont="1" applyAlignment="1">
      <alignment horizontal="left" vertical="top"/>
    </xf>
    <xf numFmtId="0" fontId="10" fillId="0" borderId="3" xfId="0" applyFont="1" applyBorder="1" applyAlignment="1">
      <alignment horizontal="left" vertical="top" wrapText="1"/>
    </xf>
    <xf numFmtId="0" fontId="1" fillId="0" borderId="0" xfId="0" applyFont="1" applyAlignment="1">
      <alignment vertical="top"/>
    </xf>
    <xf numFmtId="14" fontId="1" fillId="0" borderId="1" xfId="0" applyNumberFormat="1" applyFont="1" applyBorder="1" applyAlignment="1">
      <alignment horizontal="left" vertical="top" wrapText="1"/>
    </xf>
    <xf numFmtId="0" fontId="7" fillId="0" borderId="5" xfId="0" applyFont="1" applyBorder="1" applyAlignment="1">
      <alignment horizontal="left" vertical="top"/>
    </xf>
    <xf numFmtId="0" fontId="7" fillId="0" borderId="7" xfId="0" applyFont="1" applyBorder="1" applyAlignment="1">
      <alignment horizontal="left" vertical="top"/>
    </xf>
    <xf numFmtId="0" fontId="7" fillId="0" borderId="1" xfId="0" applyFont="1" applyBorder="1" applyAlignment="1">
      <alignment horizontal="left" vertical="top"/>
    </xf>
    <xf numFmtId="0" fontId="13" fillId="0" borderId="2" xfId="0" applyFont="1" applyBorder="1" applyAlignment="1">
      <alignment horizontal="left" vertical="top"/>
    </xf>
    <xf numFmtId="0" fontId="13" fillId="0" borderId="1" xfId="0" applyFont="1" applyBorder="1" applyAlignment="1">
      <alignment horizontal="left" vertical="top" wrapText="1"/>
    </xf>
    <xf numFmtId="0" fontId="10" fillId="0" borderId="1" xfId="0" applyFont="1" applyBorder="1" applyAlignment="1">
      <alignment horizontal="left" vertical="top" wrapText="1"/>
    </xf>
    <xf numFmtId="0" fontId="7" fillId="0" borderId="5" xfId="0" applyFont="1" applyBorder="1" applyAlignment="1">
      <alignment horizontal="right"/>
    </xf>
    <xf numFmtId="0" fontId="7" fillId="0" borderId="6" xfId="0" applyFont="1" applyBorder="1" applyAlignment="1">
      <alignment horizontal="right"/>
    </xf>
    <xf numFmtId="0" fontId="7" fillId="0" borderId="7" xfId="0" applyFont="1" applyBorder="1" applyAlignment="1">
      <alignment horizontal="right"/>
    </xf>
    <xf numFmtId="0" fontId="6" fillId="0" borderId="24" xfId="0" applyFont="1" applyBorder="1" applyAlignment="1">
      <alignment horizontal="left" vertical="top" wrapText="1"/>
    </xf>
    <xf numFmtId="0" fontId="6" fillId="0" borderId="25" xfId="0" applyFont="1" applyBorder="1" applyAlignment="1">
      <alignment horizontal="left" vertical="top" wrapText="1"/>
    </xf>
    <xf numFmtId="0" fontId="6" fillId="0" borderId="26" xfId="0" applyFont="1" applyBorder="1" applyAlignment="1">
      <alignment horizontal="left" vertical="top" wrapText="1"/>
    </xf>
    <xf numFmtId="0" fontId="6" fillId="0" borderId="27" xfId="0" applyFont="1" applyBorder="1" applyAlignment="1">
      <alignment horizontal="left" vertical="top" wrapText="1"/>
    </xf>
    <xf numFmtId="0" fontId="6" fillId="0" borderId="28" xfId="0" applyFont="1" applyBorder="1" applyAlignment="1">
      <alignment horizontal="left" vertical="top" wrapText="1"/>
    </xf>
    <xf numFmtId="0" fontId="6" fillId="0" borderId="29" xfId="0" applyFont="1" applyBorder="1" applyAlignment="1">
      <alignment horizontal="left" vertical="top" wrapText="1"/>
    </xf>
    <xf numFmtId="0" fontId="13" fillId="0" borderId="13" xfId="0" applyFont="1" applyBorder="1" applyAlignment="1">
      <alignment horizontal="center" vertical="top" wrapText="1"/>
    </xf>
    <xf numFmtId="0" fontId="13" fillId="0" borderId="8" xfId="0" applyFont="1" applyBorder="1" applyAlignment="1">
      <alignment horizontal="center" vertical="top" wrapText="1"/>
    </xf>
    <xf numFmtId="0" fontId="7" fillId="0" borderId="1" xfId="0" applyFont="1" applyBorder="1" applyAlignment="1">
      <alignment horizontal="center" vertical="top" wrapText="1"/>
    </xf>
    <xf numFmtId="0" fontId="7" fillId="0" borderId="1" xfId="0" applyFont="1" applyBorder="1" applyAlignment="1">
      <alignment horizontal="center" vertical="top"/>
    </xf>
    <xf numFmtId="0" fontId="7" fillId="0" borderId="6" xfId="0" applyFont="1" applyBorder="1" applyAlignment="1">
      <alignment horizontal="left" vertical="top"/>
    </xf>
    <xf numFmtId="0" fontId="12" fillId="0" borderId="5" xfId="0" applyFont="1" applyBorder="1" applyAlignment="1">
      <alignment horizontal="left" vertical="top" wrapText="1"/>
    </xf>
    <xf numFmtId="0" fontId="12" fillId="0" borderId="6" xfId="0" applyFont="1" applyBorder="1" applyAlignment="1">
      <alignment horizontal="left" vertical="top" wrapText="1"/>
    </xf>
    <xf numFmtId="0" fontId="12" fillId="0" borderId="7" xfId="0" applyFont="1" applyBorder="1" applyAlignment="1">
      <alignment horizontal="left" vertical="top" wrapText="1"/>
    </xf>
    <xf numFmtId="0" fontId="7" fillId="0" borderId="5"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10" fillId="0" borderId="5" xfId="0" applyFont="1" applyBorder="1" applyAlignment="1">
      <alignment horizontal="left" vertical="top" wrapText="1"/>
    </xf>
    <xf numFmtId="0" fontId="7" fillId="0" borderId="0" xfId="0" applyFont="1" applyAlignment="1">
      <alignment horizontal="left"/>
    </xf>
    <xf numFmtId="0" fontId="7" fillId="0" borderId="3" xfId="0" applyFont="1" applyBorder="1" applyAlignment="1">
      <alignment horizontal="center" vertical="top" wrapText="1"/>
    </xf>
    <xf numFmtId="0" fontId="7" fillId="0" borderId="4" xfId="0" applyFont="1" applyBorder="1" applyAlignment="1">
      <alignment horizontal="center" vertical="top" wrapText="1"/>
    </xf>
    <xf numFmtId="0" fontId="7" fillId="0" borderId="12" xfId="0" applyFont="1" applyBorder="1" applyAlignment="1">
      <alignment horizontal="center" vertical="top" wrapText="1"/>
    </xf>
  </cellXfs>
  <cellStyles count="3">
    <cellStyle name="Hyperlink" xfId="1" builtinId="8"/>
    <cellStyle name="Normal" xfId="0" builtinId="0"/>
    <cellStyle name="Per cent" xfId="2" builtinId="5"/>
  </cellStyles>
  <dxfs count="1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0"/>
        <name val="Arial"/>
        <family val="2"/>
        <scheme val="none"/>
      </font>
      <numFmt numFmtId="164" formatCode="&quot;£&quot;#,##0"/>
      <fill>
        <patternFill patternType="solid">
          <fgColor indexed="64"/>
          <bgColor rgb="FFFFFF00"/>
        </patternFill>
      </fill>
      <alignment horizontal="left" vertical="bottom" textRotation="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general" vertical="center" textRotation="0" wrapText="0" indent="0" justifyLastLine="0" shrinkToFit="0" readingOrder="0"/>
    </dxf>
    <dxf>
      <font>
        <strike val="0"/>
        <outline val="0"/>
        <shadow val="0"/>
        <u val="none"/>
        <vertAlign val="baseline"/>
        <sz val="10"/>
        <name val="Arial"/>
        <family val="2"/>
        <scheme val="none"/>
      </font>
    </dxf>
    <dxf>
      <font>
        <strike val="0"/>
        <outline val="0"/>
        <shadow val="0"/>
        <u val="none"/>
        <vertAlign val="baseline"/>
        <sz val="10"/>
        <name val="Arial"/>
        <family val="2"/>
        <scheme val="none"/>
      </font>
    </dxf>
    <dxf>
      <font>
        <strike val="0"/>
        <outline val="0"/>
        <shadow val="0"/>
        <u val="none"/>
        <vertAlign val="baseline"/>
        <sz val="10"/>
        <name val="Arial"/>
        <family val="2"/>
        <scheme val="none"/>
      </font>
    </dxf>
  </dxfs>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Bailey, Louise" id="{8E489B6D-D0E1-42A0-A38E-BD6DB03ABF3A}" userId="S::Louise.Bailey@cyfoethnaturiolcymru.gov.uk::6ce4fee7-53b5-4c52-b937-f70d26690e9f"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A053E6E-B7C8-4A24-ADD7-079EA0CF931F}" name="Table1" displayName="Table1" ref="A1:F59" totalsRowShown="0" headerRowDxfId="15" dataDxfId="14">
  <autoFilter ref="A1:F59" xr:uid="{7A053E6E-B7C8-4A24-ADD7-079EA0CF931F}">
    <filterColumn colId="0">
      <filters>
        <filter val="SRP"/>
      </filters>
    </filterColumn>
    <filterColumn colId="1">
      <filters>
        <filter val="New Application"/>
      </filters>
    </filterColumn>
  </autoFilter>
  <tableColumns count="6">
    <tableColumn id="1" xr3:uid="{57762176-7171-45BB-BA50-D3B08FCD5A1C}" name="Type1" dataDxfId="13"/>
    <tableColumn id="2" xr3:uid="{24CA91EF-029F-4069-BD98-972601AA2E46}" name="Type2" dataDxfId="12"/>
    <tableColumn id="3" xr3:uid="{7F189571-9B8D-4F49-BCE4-85109DA47AF2}" name="Table in charging scheme" dataDxfId="11"/>
    <tableColumn id="6" xr3:uid="{FDD2E9AF-1BDB-4127-A2C0-58198304CD2A}" name="Charge code" dataDxfId="10"/>
    <tableColumn id="5" xr3:uid="{78CBBABB-FB29-49CE-9662-B1911516CC19}" name="Fee relevant to your application? (Y/N then filter on Y)" dataDxfId="9"/>
    <tableColumn id="4" xr3:uid="{43BC1047-B94E-4436-9A02-60F026A521D1}" name="Amount_x000a_SEE TOTAL AT THE BOTTOM WHEN FILTERED" dataDxfId="8"/>
  </tableColumns>
  <tableStyleInfo name="TableStyleLight15"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2" dT="2024-06-14T11:28:58.56" personId="{8E489B6D-D0E1-42A0-A38E-BD6DB03ABF3A}" id="{FB3469FE-6A93-4C12-BEB6-1D9159964C6E}">
    <text>Yellow if dependant on skip logic</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naturalresources.wales/permits-and-permissions/waste-permitting/waste-permit-declarations/?lang=en" TargetMode="External"/><Relationship Id="rId1" Type="http://schemas.openxmlformats.org/officeDocument/2006/relationships/hyperlink" Target="https://eur01.safelinks.protection.outlook.com/ap/w-59584e83/?url=https%3A%2F%2Fcyfoethnaturiolcymru.sharepoint.com%2Fteams%2FRegulatory%2FPermitting%2FNRW%2520Permitting%2520Centre%2FWaste%2520Team%2F11.%2520Guidance%2520General%2FContacting%2520Landowners%2520When%2520Permitting%2520a%2520Waste%2520Operation%2520DRAFT.docx%3Fd%3Dw0bd6b53905414c79b31d4daaa5c6e128&amp;data=05%7C01%7CLouise.Bailey%40cyfoethnaturiolcymru.gov.uk%7Cfc9e8086803246b7370208db7890e944%7C8865ef0facde487cbf175cb50375d757%7C0%7C0%7C638236336005700314%7CUnknown%7CTWFpbGZsb3d8eyJWIjoiMC4wLjAwMDAiLCJQIjoiV2luMzIiLCJBTiI6Ik1haWwiLCJXVCI6Mn0%3D%7C3000%7C%7C%7C&amp;sdata=UkSTfOiW9s80ysOilraZGqv47f9QEqfSXlOlRIUd1eE%3D&amp;reserved=0"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hyperlink" Target="https://wamitab.org.uk/wp-content/uploads/2018/09/CIWM-WAMITAB-Operator-Competence-Scheme-Version-9-Final.pdf" TargetMode="External"/><Relationship Id="rId2" Type="http://schemas.openxmlformats.org/officeDocument/2006/relationships/hyperlink" Target="https://ciwmquals.co.uk/" TargetMode="External"/><Relationship Id="rId1" Type="http://schemas.openxmlformats.org/officeDocument/2006/relationships/hyperlink" Target="https://www.euskills.co.uk/" TargetMode="External"/><Relationship Id="rId4"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5CE1F-79C8-4EF2-A281-51DDE5B91400}">
  <sheetPr filterMode="1"/>
  <dimension ref="A1:C20"/>
  <sheetViews>
    <sheetView topLeftCell="A4" workbookViewId="0">
      <selection activeCell="A15" sqref="A15"/>
    </sheetView>
  </sheetViews>
  <sheetFormatPr defaultColWidth="127.26953125" defaultRowHeight="14" x14ac:dyDescent="0.35"/>
  <cols>
    <col min="1" max="1" width="31" style="52" bestFit="1" customWidth="1"/>
    <col min="2" max="2" width="126.81640625" style="10" bestFit="1" customWidth="1"/>
    <col min="3" max="3" width="33.54296875" style="52" customWidth="1"/>
    <col min="4" max="16384" width="127.26953125" style="52"/>
  </cols>
  <sheetData>
    <row r="1" spans="1:3" x14ac:dyDescent="0.35">
      <c r="A1" s="25" t="s">
        <v>0</v>
      </c>
    </row>
    <row r="2" spans="1:3" x14ac:dyDescent="0.35">
      <c r="A2" s="52" t="s">
        <v>1</v>
      </c>
    </row>
    <row r="3" spans="1:3" x14ac:dyDescent="0.35">
      <c r="A3" s="52" t="s">
        <v>2</v>
      </c>
    </row>
    <row r="4" spans="1:3" x14ac:dyDescent="0.35">
      <c r="A4" s="52" t="s">
        <v>298</v>
      </c>
    </row>
    <row r="5" spans="1:3" x14ac:dyDescent="0.35">
      <c r="A5" s="52" t="s">
        <v>3</v>
      </c>
    </row>
    <row r="6" spans="1:3" x14ac:dyDescent="0.35">
      <c r="A6" s="52" t="s">
        <v>321</v>
      </c>
    </row>
    <row r="7" spans="1:3" x14ac:dyDescent="0.35">
      <c r="A7" s="52" t="s">
        <v>299</v>
      </c>
    </row>
    <row r="8" spans="1:3" x14ac:dyDescent="0.35">
      <c r="A8" s="10" t="s">
        <v>300</v>
      </c>
    </row>
    <row r="11" spans="1:3" x14ac:dyDescent="0.35">
      <c r="A11" s="11" t="s">
        <v>4</v>
      </c>
      <c r="B11" s="79" t="s">
        <v>5</v>
      </c>
      <c r="C11" s="11" t="s">
        <v>6</v>
      </c>
    </row>
    <row r="12" spans="1:3" ht="98" x14ac:dyDescent="0.35">
      <c r="A12" s="50" t="s">
        <v>120</v>
      </c>
      <c r="B12" s="4" t="s">
        <v>188</v>
      </c>
      <c r="C12" s="51" t="s">
        <v>366</v>
      </c>
    </row>
    <row r="13" spans="1:3" ht="84" hidden="1" x14ac:dyDescent="0.35">
      <c r="A13" s="50" t="s">
        <v>174</v>
      </c>
      <c r="B13" s="4" t="s">
        <v>277</v>
      </c>
      <c r="C13" s="51" t="s">
        <v>398</v>
      </c>
    </row>
    <row r="14" spans="1:3" ht="84" hidden="1" x14ac:dyDescent="0.35">
      <c r="A14" s="50" t="s">
        <v>284</v>
      </c>
      <c r="B14" s="4" t="s">
        <v>297</v>
      </c>
      <c r="C14" s="51" t="s">
        <v>399</v>
      </c>
    </row>
    <row r="15" spans="1:3" ht="84" hidden="1" x14ac:dyDescent="0.35">
      <c r="A15" s="50" t="s">
        <v>285</v>
      </c>
      <c r="B15" s="4" t="s">
        <v>365</v>
      </c>
      <c r="C15" s="51" t="s">
        <v>367</v>
      </c>
    </row>
    <row r="16" spans="1:3" ht="84" hidden="1" x14ac:dyDescent="0.35">
      <c r="A16" s="50" t="s">
        <v>11</v>
      </c>
      <c r="B16" s="4" t="s">
        <v>12</v>
      </c>
      <c r="C16" s="51" t="s">
        <v>400</v>
      </c>
    </row>
    <row r="17" spans="1:3" ht="84" hidden="1" x14ac:dyDescent="0.35">
      <c r="A17" s="50" t="s">
        <v>175</v>
      </c>
      <c r="B17" s="4" t="s">
        <v>279</v>
      </c>
      <c r="C17" s="51" t="s">
        <v>368</v>
      </c>
    </row>
    <row r="18" spans="1:3" ht="126" hidden="1" x14ac:dyDescent="0.35">
      <c r="A18" s="80" t="s">
        <v>7</v>
      </c>
      <c r="B18" s="81" t="s">
        <v>8</v>
      </c>
      <c r="C18" s="81" t="s">
        <v>294</v>
      </c>
    </row>
    <row r="19" spans="1:3" ht="112" hidden="1" x14ac:dyDescent="0.35">
      <c r="A19" s="81" t="s">
        <v>293</v>
      </c>
      <c r="B19" s="81" t="s">
        <v>10</v>
      </c>
      <c r="C19" s="81" t="s">
        <v>295</v>
      </c>
    </row>
    <row r="20" spans="1:3" x14ac:dyDescent="0.35">
      <c r="B20" s="52"/>
    </row>
  </sheetData>
  <autoFilter ref="A11:C19" xr:uid="{53A5CE1F-79C8-4EF2-A281-51DDE5B91400}">
    <filterColumn colId="0">
      <filters>
        <filter val="New SRP"/>
      </filters>
    </filterColumn>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F12CA-C168-4A75-8C6D-1A7D5AA51F83}">
  <sheetPr filterMode="1"/>
  <dimension ref="A1:C23"/>
  <sheetViews>
    <sheetView topLeftCell="A11" workbookViewId="0">
      <selection activeCell="D17" sqref="D17"/>
    </sheetView>
  </sheetViews>
  <sheetFormatPr defaultColWidth="77.81640625" defaultRowHeight="14" x14ac:dyDescent="0.35"/>
  <cols>
    <col min="1" max="1" width="41.1796875" style="52" customWidth="1"/>
    <col min="2" max="2" width="50.1796875" style="52" customWidth="1"/>
    <col min="3" max="3" width="3.54296875" style="52" bestFit="1" customWidth="1"/>
    <col min="4" max="16384" width="77.81640625" style="52"/>
  </cols>
  <sheetData>
    <row r="1" spans="1:3" x14ac:dyDescent="0.35">
      <c r="A1" s="109" t="s">
        <v>13</v>
      </c>
      <c r="B1" s="110"/>
    </row>
    <row r="2" spans="1:3" x14ac:dyDescent="0.35">
      <c r="A2" s="51" t="s">
        <v>14</v>
      </c>
      <c r="B2" s="101" t="s">
        <v>415</v>
      </c>
    </row>
    <row r="3" spans="1:3" x14ac:dyDescent="0.35">
      <c r="A3" s="51" t="s">
        <v>15</v>
      </c>
      <c r="B3" s="51"/>
    </row>
    <row r="4" spans="1:3" x14ac:dyDescent="0.35">
      <c r="A4" s="51" t="s">
        <v>16</v>
      </c>
      <c r="B4" s="101" t="s">
        <v>416</v>
      </c>
    </row>
    <row r="5" spans="1:3" ht="28" x14ac:dyDescent="0.35">
      <c r="A5" s="51" t="s">
        <v>17</v>
      </c>
      <c r="B5" s="101" t="s">
        <v>417</v>
      </c>
    </row>
    <row r="6" spans="1:3" x14ac:dyDescent="0.35">
      <c r="A6" s="51" t="s">
        <v>18</v>
      </c>
      <c r="B6" s="101" t="s">
        <v>418</v>
      </c>
    </row>
    <row r="7" spans="1:3" x14ac:dyDescent="0.35">
      <c r="A7" s="51" t="s">
        <v>19</v>
      </c>
      <c r="B7" s="101" t="s">
        <v>419</v>
      </c>
    </row>
    <row r="8" spans="1:3" x14ac:dyDescent="0.35">
      <c r="A8" s="51" t="s">
        <v>20</v>
      </c>
      <c r="B8" s="5"/>
    </row>
    <row r="9" spans="1:3" x14ac:dyDescent="0.35">
      <c r="A9" s="50" t="s">
        <v>172</v>
      </c>
      <c r="B9" s="50">
        <v>675</v>
      </c>
    </row>
    <row r="11" spans="1:3" ht="54" x14ac:dyDescent="0.35">
      <c r="A11" s="111" t="s">
        <v>21</v>
      </c>
      <c r="B11" s="111"/>
      <c r="C11" s="33" t="s">
        <v>120</v>
      </c>
    </row>
    <row r="12" spans="1:3" x14ac:dyDescent="0.35">
      <c r="A12" s="51" t="s">
        <v>22</v>
      </c>
      <c r="B12" s="102">
        <v>45849</v>
      </c>
      <c r="C12" s="50" t="s">
        <v>23</v>
      </c>
    </row>
    <row r="13" spans="1:3" x14ac:dyDescent="0.35">
      <c r="A13" s="51" t="s">
        <v>24</v>
      </c>
      <c r="B13" s="102">
        <v>45866</v>
      </c>
      <c r="C13" s="50" t="s">
        <v>23</v>
      </c>
    </row>
    <row r="14" spans="1:3" x14ac:dyDescent="0.35">
      <c r="A14" s="51" t="s">
        <v>25</v>
      </c>
      <c r="B14" s="101" t="s">
        <v>45</v>
      </c>
      <c r="C14" s="50" t="s">
        <v>23</v>
      </c>
    </row>
    <row r="15" spans="1:3" ht="28" x14ac:dyDescent="0.35">
      <c r="A15" s="51" t="s">
        <v>26</v>
      </c>
      <c r="B15" s="101" t="s">
        <v>45</v>
      </c>
      <c r="C15" s="50" t="s">
        <v>23</v>
      </c>
    </row>
    <row r="16" spans="1:3" ht="126" x14ac:dyDescent="0.35">
      <c r="A16" s="1" t="s">
        <v>291</v>
      </c>
      <c r="B16" s="102">
        <v>45868</v>
      </c>
      <c r="C16" s="50" t="s">
        <v>23</v>
      </c>
    </row>
    <row r="17" spans="1:3" ht="28" x14ac:dyDescent="0.35">
      <c r="A17" s="51" t="s">
        <v>27</v>
      </c>
      <c r="B17" s="101" t="s">
        <v>45</v>
      </c>
      <c r="C17" s="50" t="s">
        <v>23</v>
      </c>
    </row>
    <row r="18" spans="1:3" x14ac:dyDescent="0.35">
      <c r="A18" s="51" t="s">
        <v>28</v>
      </c>
      <c r="B18" s="51"/>
      <c r="C18" s="50" t="s">
        <v>23</v>
      </c>
    </row>
    <row r="19" spans="1:3" ht="28" hidden="1" x14ac:dyDescent="0.35">
      <c r="A19" s="51" t="s">
        <v>29</v>
      </c>
      <c r="B19" s="51"/>
      <c r="C19" s="50" t="s">
        <v>30</v>
      </c>
    </row>
    <row r="20" spans="1:3" hidden="1" x14ac:dyDescent="0.35">
      <c r="A20" s="51" t="s">
        <v>31</v>
      </c>
      <c r="B20" s="51"/>
      <c r="C20" s="50" t="s">
        <v>30</v>
      </c>
    </row>
    <row r="21" spans="1:3" ht="28" hidden="1" x14ac:dyDescent="0.35">
      <c r="A21" s="51" t="s">
        <v>32</v>
      </c>
      <c r="B21" s="51"/>
      <c r="C21" s="50" t="s">
        <v>30</v>
      </c>
    </row>
    <row r="22" spans="1:3" ht="42" hidden="1" x14ac:dyDescent="0.35">
      <c r="A22" s="4" t="s">
        <v>33</v>
      </c>
      <c r="B22" s="5" t="s">
        <v>286</v>
      </c>
      <c r="C22" s="50" t="s">
        <v>30</v>
      </c>
    </row>
    <row r="23" spans="1:3" ht="28" hidden="1" x14ac:dyDescent="0.35">
      <c r="A23" s="4" t="s">
        <v>34</v>
      </c>
      <c r="B23" s="5" t="s">
        <v>286</v>
      </c>
      <c r="C23" s="50" t="s">
        <v>30</v>
      </c>
    </row>
  </sheetData>
  <autoFilter ref="C11:C23" xr:uid="{858F12CA-C168-4A75-8C6D-1A7D5AA51F83}">
    <filterColumn colId="0">
      <filters>
        <filter val="Y"/>
      </filters>
    </filterColumn>
  </autoFilter>
  <mergeCells count="2">
    <mergeCell ref="A1:B1"/>
    <mergeCell ref="A11:B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24C8-856D-4E32-8822-52F1A844B1A3}">
  <sheetPr filterMode="1"/>
  <dimension ref="A1:F36"/>
  <sheetViews>
    <sheetView workbookViewId="0">
      <pane ySplit="1" topLeftCell="A2" activePane="bottomLeft" state="frozen"/>
      <selection activeCell="D14" sqref="D14"/>
      <selection pane="bottomLeft" activeCell="C5" sqref="C5"/>
    </sheetView>
  </sheetViews>
  <sheetFormatPr defaultColWidth="119.1796875" defaultRowHeight="14" x14ac:dyDescent="0.35"/>
  <cols>
    <col min="1" max="1" width="63.453125" style="52" customWidth="1"/>
    <col min="2" max="2" width="13.1796875" style="52" customWidth="1"/>
    <col min="3" max="3" width="69.453125" style="52" customWidth="1"/>
    <col min="4" max="4" width="5.81640625" style="52" customWidth="1"/>
    <col min="5" max="5" width="23.54296875" style="52" customWidth="1"/>
    <col min="6" max="6" width="4.54296875" style="52" bestFit="1" customWidth="1"/>
    <col min="7" max="16384" width="119.1796875" style="52"/>
  </cols>
  <sheetData>
    <row r="1" spans="1:6" ht="52.5" x14ac:dyDescent="0.35">
      <c r="A1" s="112" t="s">
        <v>35</v>
      </c>
      <c r="B1" s="112"/>
      <c r="C1" s="112"/>
      <c r="D1" s="64" t="s">
        <v>120</v>
      </c>
    </row>
    <row r="2" spans="1:6" x14ac:dyDescent="0.35">
      <c r="A2" s="1"/>
      <c r="B2" s="2" t="s">
        <v>36</v>
      </c>
      <c r="C2" s="2" t="s">
        <v>37</v>
      </c>
      <c r="D2" s="6" t="s">
        <v>23</v>
      </c>
    </row>
    <row r="3" spans="1:6" ht="56" hidden="1" x14ac:dyDescent="0.35">
      <c r="A3" s="51" t="s">
        <v>38</v>
      </c>
      <c r="B3" s="51"/>
      <c r="C3" s="5" t="s">
        <v>39</v>
      </c>
      <c r="D3" s="50" t="s">
        <v>30</v>
      </c>
      <c r="F3" s="9" t="s">
        <v>40</v>
      </c>
    </row>
    <row r="4" spans="1:6" ht="70" hidden="1" x14ac:dyDescent="0.35">
      <c r="A4" s="51" t="s">
        <v>41</v>
      </c>
      <c r="B4" s="51"/>
      <c r="C4" s="5" t="s">
        <v>42</v>
      </c>
      <c r="D4" s="50" t="s">
        <v>30</v>
      </c>
      <c r="F4" s="9" t="s">
        <v>43</v>
      </c>
    </row>
    <row r="5" spans="1:6" x14ac:dyDescent="0.35">
      <c r="A5" s="51" t="s">
        <v>44</v>
      </c>
      <c r="B5" s="51" t="s">
        <v>40</v>
      </c>
      <c r="C5" s="5"/>
      <c r="D5" s="50" t="s">
        <v>23</v>
      </c>
      <c r="F5" s="9" t="s">
        <v>45</v>
      </c>
    </row>
    <row r="6" spans="1:6" ht="28" hidden="1" x14ac:dyDescent="0.35">
      <c r="A6" s="51" t="s">
        <v>46</v>
      </c>
      <c r="B6" s="51"/>
      <c r="C6" s="5" t="s">
        <v>47</v>
      </c>
      <c r="D6" s="50" t="s">
        <v>30</v>
      </c>
    </row>
    <row r="7" spans="1:6" hidden="1" x14ac:dyDescent="0.35">
      <c r="A7" s="51" t="s">
        <v>48</v>
      </c>
      <c r="B7" s="51"/>
      <c r="C7" s="3"/>
      <c r="D7" s="50" t="s">
        <v>30</v>
      </c>
    </row>
    <row r="8" spans="1:6" ht="56" hidden="1" x14ac:dyDescent="0.35">
      <c r="A8" s="51" t="s">
        <v>49</v>
      </c>
      <c r="B8" s="51"/>
      <c r="C8" s="5" t="s">
        <v>389</v>
      </c>
      <c r="D8" s="50" t="s">
        <v>30</v>
      </c>
    </row>
    <row r="9" spans="1:6" x14ac:dyDescent="0.35">
      <c r="A9" s="51" t="s">
        <v>51</v>
      </c>
      <c r="B9" s="51" t="s">
        <v>45</v>
      </c>
      <c r="C9" s="5"/>
      <c r="D9" s="50" t="s">
        <v>23</v>
      </c>
    </row>
    <row r="10" spans="1:6" ht="84" hidden="1" x14ac:dyDescent="0.35">
      <c r="A10" s="51" t="s">
        <v>52</v>
      </c>
      <c r="B10" s="51"/>
      <c r="C10" s="5" t="s">
        <v>391</v>
      </c>
      <c r="D10" s="50" t="s">
        <v>30</v>
      </c>
    </row>
    <row r="11" spans="1:6" ht="112" hidden="1" x14ac:dyDescent="0.35">
      <c r="A11" s="51" t="s">
        <v>53</v>
      </c>
      <c r="B11" s="51"/>
      <c r="C11" s="5" t="s">
        <v>387</v>
      </c>
      <c r="D11" s="50" t="s">
        <v>30</v>
      </c>
    </row>
    <row r="12" spans="1:6" ht="56" hidden="1" x14ac:dyDescent="0.35">
      <c r="A12" s="51" t="s">
        <v>54</v>
      </c>
      <c r="B12" s="51"/>
      <c r="C12" s="5" t="s">
        <v>288</v>
      </c>
      <c r="D12" s="50" t="s">
        <v>30</v>
      </c>
    </row>
    <row r="13" spans="1:6" hidden="1" x14ac:dyDescent="0.35">
      <c r="A13" s="51" t="s">
        <v>388</v>
      </c>
      <c r="B13" s="51"/>
      <c r="C13" s="5" t="s">
        <v>390</v>
      </c>
      <c r="D13" s="50" t="s">
        <v>30</v>
      </c>
    </row>
    <row r="14" spans="1:6" hidden="1" x14ac:dyDescent="0.35">
      <c r="A14" s="51" t="s">
        <v>392</v>
      </c>
      <c r="B14" s="51"/>
      <c r="C14" s="5" t="s">
        <v>393</v>
      </c>
      <c r="D14" s="50" t="s">
        <v>30</v>
      </c>
    </row>
    <row r="15" spans="1:6" ht="28" hidden="1" x14ac:dyDescent="0.35">
      <c r="A15" s="51" t="s">
        <v>394</v>
      </c>
      <c r="B15" s="51"/>
      <c r="C15" s="5" t="s">
        <v>396</v>
      </c>
      <c r="D15" s="50" t="s">
        <v>30</v>
      </c>
    </row>
    <row r="16" spans="1:6" hidden="1" x14ac:dyDescent="0.35">
      <c r="A16" s="51" t="s">
        <v>395</v>
      </c>
      <c r="B16" s="51"/>
      <c r="C16" s="5" t="s">
        <v>397</v>
      </c>
      <c r="D16" s="50" t="s">
        <v>30</v>
      </c>
    </row>
    <row r="17" spans="1:4" ht="70" hidden="1" x14ac:dyDescent="0.35">
      <c r="A17" s="98" t="s">
        <v>265</v>
      </c>
      <c r="B17" s="51"/>
      <c r="C17" s="5" t="s">
        <v>409</v>
      </c>
      <c r="D17" s="50" t="s">
        <v>30</v>
      </c>
    </row>
    <row r="18" spans="1:4" ht="28" hidden="1" x14ac:dyDescent="0.35">
      <c r="A18" s="51" t="s">
        <v>55</v>
      </c>
      <c r="B18" s="51"/>
      <c r="C18" s="5" t="s">
        <v>50</v>
      </c>
      <c r="D18" s="50" t="s">
        <v>30</v>
      </c>
    </row>
    <row r="19" spans="1:4" ht="28" x14ac:dyDescent="0.35">
      <c r="A19" s="51" t="s">
        <v>56</v>
      </c>
      <c r="B19" s="51" t="s">
        <v>40</v>
      </c>
      <c r="C19" s="5"/>
      <c r="D19" s="50" t="s">
        <v>23</v>
      </c>
    </row>
    <row r="20" spans="1:4" x14ac:dyDescent="0.35">
      <c r="A20" s="51" t="s">
        <v>57</v>
      </c>
      <c r="B20" s="51" t="s">
        <v>45</v>
      </c>
      <c r="C20" s="5"/>
      <c r="D20" s="50" t="s">
        <v>23</v>
      </c>
    </row>
    <row r="21" spans="1:4" x14ac:dyDescent="0.35">
      <c r="A21" s="51" t="s">
        <v>58</v>
      </c>
      <c r="B21" s="51" t="s">
        <v>45</v>
      </c>
      <c r="C21" s="5"/>
      <c r="D21" s="50" t="s">
        <v>23</v>
      </c>
    </row>
    <row r="22" spans="1:4" x14ac:dyDescent="0.35">
      <c r="A22" s="51" t="s">
        <v>59</v>
      </c>
      <c r="B22" s="51" t="s">
        <v>45</v>
      </c>
      <c r="C22" s="50"/>
      <c r="D22" s="50" t="s">
        <v>23</v>
      </c>
    </row>
    <row r="23" spans="1:4" x14ac:dyDescent="0.35">
      <c r="A23" s="51" t="s">
        <v>386</v>
      </c>
      <c r="B23" s="51" t="s">
        <v>45</v>
      </c>
      <c r="C23" s="34"/>
      <c r="D23" s="50" t="s">
        <v>23</v>
      </c>
    </row>
    <row r="24" spans="1:4" ht="56.5" thickBot="1" x14ac:dyDescent="0.4">
      <c r="A24" s="51" t="s">
        <v>60</v>
      </c>
      <c r="B24" s="51"/>
      <c r="C24" s="4" t="s">
        <v>435</v>
      </c>
      <c r="D24" s="50" t="s">
        <v>23</v>
      </c>
    </row>
    <row r="25" spans="1:4" ht="140.5" hidden="1" thickBot="1" x14ac:dyDescent="0.4">
      <c r="A25" s="51" t="s">
        <v>290</v>
      </c>
      <c r="B25" s="51"/>
      <c r="C25" s="5" t="s">
        <v>410</v>
      </c>
      <c r="D25" s="50" t="s">
        <v>30</v>
      </c>
    </row>
    <row r="26" spans="1:4" ht="42.5" hidden="1" thickBot="1" x14ac:dyDescent="0.4">
      <c r="A26" s="51" t="s">
        <v>61</v>
      </c>
      <c r="B26" s="51"/>
      <c r="C26" s="5" t="s">
        <v>62</v>
      </c>
      <c r="D26" s="50" t="s">
        <v>30</v>
      </c>
    </row>
    <row r="27" spans="1:4" ht="14.5" hidden="1" thickBot="1" x14ac:dyDescent="0.4">
      <c r="A27" s="51" t="s">
        <v>63</v>
      </c>
      <c r="B27" s="51"/>
      <c r="C27" s="5" t="s">
        <v>64</v>
      </c>
      <c r="D27" s="50" t="s">
        <v>30</v>
      </c>
    </row>
    <row r="28" spans="1:4" ht="14.5" hidden="1" thickBot="1" x14ac:dyDescent="0.4">
      <c r="A28" s="51" t="s">
        <v>65</v>
      </c>
      <c r="B28" s="51"/>
      <c r="C28" s="5" t="s">
        <v>66</v>
      </c>
      <c r="D28" s="50" t="s">
        <v>30</v>
      </c>
    </row>
    <row r="29" spans="1:4" ht="14.5" hidden="1" thickBot="1" x14ac:dyDescent="0.4">
      <c r="A29" s="51" t="s">
        <v>67</v>
      </c>
      <c r="B29" s="51"/>
      <c r="C29" s="5" t="s">
        <v>68</v>
      </c>
      <c r="D29" s="50" t="s">
        <v>30</v>
      </c>
    </row>
    <row r="30" spans="1:4" ht="28.5" hidden="1" thickBot="1" x14ac:dyDescent="0.4">
      <c r="A30" s="51" t="s">
        <v>69</v>
      </c>
      <c r="B30" s="51"/>
      <c r="C30" s="5" t="s">
        <v>70</v>
      </c>
      <c r="D30" s="50" t="s">
        <v>30</v>
      </c>
    </row>
    <row r="31" spans="1:4" ht="28.5" hidden="1" thickBot="1" x14ac:dyDescent="0.4">
      <c r="A31" s="51" t="s">
        <v>71</v>
      </c>
      <c r="B31" s="51"/>
      <c r="C31" s="5" t="s">
        <v>72</v>
      </c>
      <c r="D31" s="50" t="s">
        <v>30</v>
      </c>
    </row>
    <row r="32" spans="1:4" ht="28.5" hidden="1" thickBot="1" x14ac:dyDescent="0.4">
      <c r="A32" s="51" t="s">
        <v>73</v>
      </c>
      <c r="B32" s="51"/>
      <c r="C32" s="50"/>
      <c r="D32" s="50" t="s">
        <v>30</v>
      </c>
    </row>
    <row r="33" spans="1:4" ht="14.5" hidden="1" thickBot="1" x14ac:dyDescent="0.4">
      <c r="A33" s="51" t="s">
        <v>74</v>
      </c>
      <c r="B33" s="51"/>
      <c r="C33" s="5"/>
      <c r="D33" s="50" t="s">
        <v>30</v>
      </c>
    </row>
    <row r="34" spans="1:4" ht="14.5" hidden="1" thickBot="1" x14ac:dyDescent="0.4">
      <c r="A34" s="51" t="s">
        <v>75</v>
      </c>
      <c r="B34" s="51"/>
      <c r="C34" s="5" t="s">
        <v>287</v>
      </c>
      <c r="D34" s="50" t="s">
        <v>30</v>
      </c>
    </row>
    <row r="35" spans="1:4" ht="28.5" hidden="1" thickBot="1" x14ac:dyDescent="0.4">
      <c r="A35" s="62" t="s">
        <v>76</v>
      </c>
      <c r="B35" s="62"/>
      <c r="C35" s="5" t="s">
        <v>287</v>
      </c>
      <c r="D35" s="63" t="s">
        <v>30</v>
      </c>
    </row>
    <row r="36" spans="1:4" ht="28.5" thickBot="1" x14ac:dyDescent="0.4">
      <c r="A36" s="27" t="s">
        <v>77</v>
      </c>
      <c r="B36" s="28">
        <f>(100*(COUNTIF(B3:B35,"No"))/((COUNTIF(B3:B35,"Yes"))+(COUNTIF(B3:B35,"No"))))</f>
        <v>0</v>
      </c>
      <c r="C36" s="29" t="s">
        <v>78</v>
      </c>
      <c r="D36" s="78" t="s">
        <v>23</v>
      </c>
    </row>
  </sheetData>
  <autoFilter ref="D1:D36" xr:uid="{6F2024C8-856D-4E32-8822-52F1A844B1A3}">
    <filterColumn colId="0">
      <filters>
        <filter val="Y"/>
      </filters>
    </filterColumn>
  </autoFilter>
  <mergeCells count="1">
    <mergeCell ref="A1:C1"/>
  </mergeCells>
  <conditionalFormatting sqref="B25">
    <cfRule type="containsText" dxfId="7" priority="1" operator="containsText" text="No">
      <formula>NOT(ISERROR(SEARCH("No",B25)))</formula>
    </cfRule>
    <cfRule type="cellIs" dxfId="6" priority="3" operator="equal">
      <formula>"Yes"</formula>
    </cfRule>
  </conditionalFormatting>
  <conditionalFormatting sqref="B26">
    <cfRule type="cellIs" dxfId="5" priority="2" operator="equal">
      <formula>"No"</formula>
    </cfRule>
  </conditionalFormatting>
  <conditionalFormatting sqref="B36">
    <cfRule type="cellIs" dxfId="4" priority="4" operator="greaterThanOrEqual">
      <formula>25</formula>
    </cfRule>
  </conditionalFormatting>
  <dataValidations count="1">
    <dataValidation type="list" allowBlank="1" showInputMessage="1" showErrorMessage="1" sqref="B3:B35" xr:uid="{E9D07062-C4F6-4F05-BC69-62317A0FD4C2}">
      <formula1>$F$3:$F$5</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D410F-A1CF-4C55-89D8-72A4BE323AF4}">
  <sheetPr filterMode="1"/>
  <dimension ref="A1:K79"/>
  <sheetViews>
    <sheetView topLeftCell="A45" workbookViewId="0">
      <selection activeCell="C21" sqref="C21"/>
    </sheetView>
  </sheetViews>
  <sheetFormatPr defaultColWidth="9.1796875" defaultRowHeight="14" x14ac:dyDescent="0.35"/>
  <cols>
    <col min="1" max="1" width="6.1796875" style="25" bestFit="1" customWidth="1"/>
    <col min="2" max="2" width="91.453125" style="52" bestFit="1" customWidth="1"/>
    <col min="3" max="3" width="12.81640625" style="52" customWidth="1"/>
    <col min="4" max="4" width="37.7265625" style="52" customWidth="1"/>
    <col min="5" max="5" width="3.7265625" style="52" bestFit="1" customWidth="1"/>
    <col min="6" max="6" width="14" style="10" bestFit="1" customWidth="1"/>
    <col min="7" max="7" width="9.1796875" style="9"/>
    <col min="8" max="11" width="9.1796875" style="10"/>
    <col min="12" max="16384" width="9.1796875" style="52"/>
  </cols>
  <sheetData>
    <row r="1" spans="1:7" x14ac:dyDescent="0.35">
      <c r="A1" s="111" t="s">
        <v>120</v>
      </c>
      <c r="B1" s="111"/>
      <c r="C1" s="111"/>
      <c r="D1" s="111"/>
    </row>
    <row r="2" spans="1:7" ht="101.25" customHeight="1" x14ac:dyDescent="0.35">
      <c r="A2" s="49" t="s">
        <v>178</v>
      </c>
      <c r="B2" s="2" t="s">
        <v>80</v>
      </c>
      <c r="C2" s="2" t="s">
        <v>36</v>
      </c>
      <c r="D2" s="2" t="s">
        <v>81</v>
      </c>
      <c r="E2" s="33" t="s">
        <v>206</v>
      </c>
      <c r="G2" s="9" t="s">
        <v>40</v>
      </c>
    </row>
    <row r="3" spans="1:7" ht="28.5" thickBot="1" x14ac:dyDescent="0.4">
      <c r="A3" s="11" t="s">
        <v>301</v>
      </c>
      <c r="B3" s="12" t="s">
        <v>201</v>
      </c>
      <c r="C3" s="51" t="s">
        <v>40</v>
      </c>
      <c r="D3" s="101" t="s">
        <v>420</v>
      </c>
      <c r="E3" s="4" t="s">
        <v>23</v>
      </c>
      <c r="G3" s="9" t="s">
        <v>43</v>
      </c>
    </row>
    <row r="4" spans="1:7" ht="28.5" thickBot="1" x14ac:dyDescent="0.4">
      <c r="A4" s="48" t="s">
        <v>301</v>
      </c>
      <c r="B4" s="39" t="s">
        <v>207</v>
      </c>
      <c r="C4" s="53" t="s">
        <v>45</v>
      </c>
      <c r="D4" s="5"/>
      <c r="E4" s="4" t="s">
        <v>23</v>
      </c>
      <c r="G4" s="9" t="s">
        <v>45</v>
      </c>
    </row>
    <row r="5" spans="1:7" ht="28" x14ac:dyDescent="0.35">
      <c r="A5" s="48" t="s">
        <v>301</v>
      </c>
      <c r="B5" s="40" t="s">
        <v>203</v>
      </c>
      <c r="C5" s="53" t="s">
        <v>45</v>
      </c>
      <c r="D5" s="5"/>
      <c r="E5" s="4" t="s">
        <v>23</v>
      </c>
    </row>
    <row r="6" spans="1:7" ht="28.5" thickBot="1" x14ac:dyDescent="0.4">
      <c r="A6" s="48" t="s">
        <v>301</v>
      </c>
      <c r="B6" s="41" t="s">
        <v>202</v>
      </c>
      <c r="C6" s="53" t="s">
        <v>45</v>
      </c>
      <c r="D6" s="5"/>
      <c r="E6" s="4" t="s">
        <v>23</v>
      </c>
    </row>
    <row r="7" spans="1:7" ht="28" x14ac:dyDescent="0.35">
      <c r="A7" s="48" t="s">
        <v>301</v>
      </c>
      <c r="B7" s="40" t="s">
        <v>208</v>
      </c>
      <c r="C7" s="53" t="s">
        <v>45</v>
      </c>
      <c r="D7" s="5"/>
      <c r="E7" s="4" t="s">
        <v>23</v>
      </c>
    </row>
    <row r="8" spans="1:7" ht="14.5" thickBot="1" x14ac:dyDescent="0.4">
      <c r="A8" s="48" t="s">
        <v>301</v>
      </c>
      <c r="B8" s="41" t="s">
        <v>204</v>
      </c>
      <c r="C8" s="53" t="s">
        <v>45</v>
      </c>
      <c r="D8" s="5"/>
      <c r="E8" s="4" t="s">
        <v>23</v>
      </c>
    </row>
    <row r="9" spans="1:7" ht="28" x14ac:dyDescent="0.35">
      <c r="A9" s="48" t="s">
        <v>301</v>
      </c>
      <c r="B9" s="40" t="s">
        <v>205</v>
      </c>
      <c r="C9" s="53" t="s">
        <v>40</v>
      </c>
      <c r="D9" s="101" t="s">
        <v>421</v>
      </c>
      <c r="E9" s="4" t="s">
        <v>23</v>
      </c>
    </row>
    <row r="10" spans="1:7" ht="28" x14ac:dyDescent="0.35">
      <c r="A10" s="48" t="s">
        <v>301</v>
      </c>
      <c r="B10" s="42" t="s">
        <v>403</v>
      </c>
      <c r="C10" s="53" t="s">
        <v>40</v>
      </c>
      <c r="D10" s="5"/>
      <c r="E10" s="4" t="s">
        <v>23</v>
      </c>
    </row>
    <row r="11" spans="1:7" x14ac:dyDescent="0.35">
      <c r="A11" s="48" t="s">
        <v>301</v>
      </c>
      <c r="B11" s="43" t="s">
        <v>181</v>
      </c>
      <c r="C11" s="53" t="s">
        <v>40</v>
      </c>
      <c r="D11" s="5"/>
      <c r="E11" s="4" t="s">
        <v>23</v>
      </c>
    </row>
    <row r="12" spans="1:7" ht="28" x14ac:dyDescent="0.35">
      <c r="A12" s="48" t="s">
        <v>301</v>
      </c>
      <c r="B12" s="42" t="s">
        <v>278</v>
      </c>
      <c r="C12" s="53" t="s">
        <v>40</v>
      </c>
      <c r="D12" s="5"/>
      <c r="E12" s="4" t="s">
        <v>23</v>
      </c>
    </row>
    <row r="13" spans="1:7" x14ac:dyDescent="0.35">
      <c r="A13" s="48" t="s">
        <v>302</v>
      </c>
      <c r="B13" s="44" t="s">
        <v>187</v>
      </c>
      <c r="C13" s="53" t="s">
        <v>40</v>
      </c>
      <c r="D13" s="101" t="s">
        <v>422</v>
      </c>
      <c r="E13" s="4" t="s">
        <v>23</v>
      </c>
    </row>
    <row r="14" spans="1:7" ht="14.5" thickBot="1" x14ac:dyDescent="0.4">
      <c r="A14" s="48" t="s">
        <v>302</v>
      </c>
      <c r="B14" s="77" t="s">
        <v>82</v>
      </c>
      <c r="C14" s="53" t="s">
        <v>40</v>
      </c>
      <c r="D14" s="5"/>
      <c r="E14" s="4" t="s">
        <v>23</v>
      </c>
    </row>
    <row r="15" spans="1:7" ht="28" x14ac:dyDescent="0.35">
      <c r="A15" s="11" t="s">
        <v>301</v>
      </c>
      <c r="B15" s="38" t="s">
        <v>209</v>
      </c>
      <c r="C15" s="51" t="s">
        <v>40</v>
      </c>
      <c r="D15" s="101" t="s">
        <v>423</v>
      </c>
      <c r="E15" s="4" t="s">
        <v>23</v>
      </c>
    </row>
    <row r="16" spans="1:7" ht="28" x14ac:dyDescent="0.35">
      <c r="A16" s="11" t="s">
        <v>301</v>
      </c>
      <c r="B16" s="3" t="s">
        <v>210</v>
      </c>
      <c r="C16" s="51" t="s">
        <v>40</v>
      </c>
      <c r="D16" s="5"/>
      <c r="E16" s="4" t="s">
        <v>23</v>
      </c>
    </row>
    <row r="17" spans="1:5" ht="28" x14ac:dyDescent="0.35">
      <c r="A17" s="11" t="s">
        <v>301</v>
      </c>
      <c r="B17" s="3" t="s">
        <v>211</v>
      </c>
      <c r="C17" s="51"/>
      <c r="D17" s="101" t="s">
        <v>424</v>
      </c>
      <c r="E17" s="4" t="s">
        <v>23</v>
      </c>
    </row>
    <row r="18" spans="1:5" ht="28" x14ac:dyDescent="0.35">
      <c r="A18" s="11" t="s">
        <v>301</v>
      </c>
      <c r="B18" s="3" t="s">
        <v>212</v>
      </c>
      <c r="C18" s="51" t="s">
        <v>40</v>
      </c>
      <c r="D18" s="101" t="s">
        <v>425</v>
      </c>
      <c r="E18" s="4" t="s">
        <v>23</v>
      </c>
    </row>
    <row r="19" spans="1:5" ht="28" x14ac:dyDescent="0.35">
      <c r="A19" s="49" t="s">
        <v>301</v>
      </c>
      <c r="B19" s="3" t="s">
        <v>213</v>
      </c>
      <c r="C19" s="51" t="s">
        <v>40</v>
      </c>
      <c r="D19" s="101" t="s">
        <v>426</v>
      </c>
      <c r="E19" s="4" t="s">
        <v>23</v>
      </c>
    </row>
    <row r="20" spans="1:5" x14ac:dyDescent="0.35">
      <c r="A20" s="49" t="s">
        <v>302</v>
      </c>
      <c r="B20" s="46" t="s">
        <v>372</v>
      </c>
      <c r="C20" s="51" t="s">
        <v>40</v>
      </c>
      <c r="D20" s="5"/>
      <c r="E20" s="4" t="s">
        <v>23</v>
      </c>
    </row>
    <row r="21" spans="1:5" ht="28" x14ac:dyDescent="0.35">
      <c r="A21" s="11" t="s">
        <v>301</v>
      </c>
      <c r="B21" s="3" t="s">
        <v>214</v>
      </c>
      <c r="C21" s="51" t="s">
        <v>45</v>
      </c>
      <c r="D21" s="5"/>
      <c r="E21" s="4" t="s">
        <v>23</v>
      </c>
    </row>
    <row r="22" spans="1:5" x14ac:dyDescent="0.35">
      <c r="A22" s="11" t="s">
        <v>302</v>
      </c>
      <c r="B22" s="37" t="s">
        <v>86</v>
      </c>
      <c r="C22" s="51" t="s">
        <v>45</v>
      </c>
      <c r="D22" s="5"/>
      <c r="E22" s="4" t="s">
        <v>23</v>
      </c>
    </row>
    <row r="23" spans="1:5" ht="28" x14ac:dyDescent="0.35">
      <c r="A23" s="11" t="s">
        <v>301</v>
      </c>
      <c r="B23" s="3" t="s">
        <v>215</v>
      </c>
      <c r="C23" s="51" t="s">
        <v>40</v>
      </c>
      <c r="D23" s="15"/>
      <c r="E23" s="4" t="s">
        <v>23</v>
      </c>
    </row>
    <row r="24" spans="1:5" ht="28" hidden="1" x14ac:dyDescent="0.35">
      <c r="A24" s="49" t="s">
        <v>301</v>
      </c>
      <c r="B24" s="3" t="s">
        <v>216</v>
      </c>
      <c r="C24" s="51"/>
      <c r="D24" s="35" t="s">
        <v>281</v>
      </c>
      <c r="E24" s="4" t="s">
        <v>30</v>
      </c>
    </row>
    <row r="25" spans="1:5" ht="14.5" hidden="1" x14ac:dyDescent="0.35">
      <c r="A25" s="49" t="s">
        <v>301</v>
      </c>
      <c r="B25" s="32" t="s">
        <v>189</v>
      </c>
      <c r="C25" s="51"/>
      <c r="D25" s="35" t="s">
        <v>281</v>
      </c>
      <c r="E25" s="4" t="s">
        <v>30</v>
      </c>
    </row>
    <row r="26" spans="1:5" ht="14.5" hidden="1" x14ac:dyDescent="0.35">
      <c r="A26" s="49" t="s">
        <v>301</v>
      </c>
      <c r="B26" s="32" t="s">
        <v>190</v>
      </c>
      <c r="C26" s="51"/>
      <c r="D26" s="35" t="s">
        <v>281</v>
      </c>
      <c r="E26" s="4" t="s">
        <v>30</v>
      </c>
    </row>
    <row r="27" spans="1:5" ht="14.5" hidden="1" x14ac:dyDescent="0.35">
      <c r="A27" s="49" t="s">
        <v>301</v>
      </c>
      <c r="B27" s="32" t="s">
        <v>191</v>
      </c>
      <c r="C27" s="51"/>
      <c r="D27" s="35" t="s">
        <v>281</v>
      </c>
      <c r="E27" s="4" t="s">
        <v>30</v>
      </c>
    </row>
    <row r="28" spans="1:5" ht="14.5" hidden="1" x14ac:dyDescent="0.35">
      <c r="A28" s="49" t="s">
        <v>301</v>
      </c>
      <c r="B28" s="32" t="s">
        <v>192</v>
      </c>
      <c r="C28" s="51"/>
      <c r="D28" s="35" t="s">
        <v>281</v>
      </c>
      <c r="E28" s="4" t="s">
        <v>30</v>
      </c>
    </row>
    <row r="29" spans="1:5" ht="14.5" hidden="1" x14ac:dyDescent="0.35">
      <c r="A29" s="49" t="s">
        <v>301</v>
      </c>
      <c r="B29" s="32" t="s">
        <v>193</v>
      </c>
      <c r="C29" s="51"/>
      <c r="D29" s="35" t="s">
        <v>281</v>
      </c>
      <c r="E29" s="4" t="s">
        <v>30</v>
      </c>
    </row>
    <row r="30" spans="1:5" ht="14.5" hidden="1" x14ac:dyDescent="0.35">
      <c r="A30" s="49" t="s">
        <v>301</v>
      </c>
      <c r="B30" s="32" t="s">
        <v>194</v>
      </c>
      <c r="C30" s="51"/>
      <c r="D30" s="35" t="s">
        <v>281</v>
      </c>
      <c r="E30" s="4" t="s">
        <v>30</v>
      </c>
    </row>
    <row r="31" spans="1:5" ht="14.5" hidden="1" x14ac:dyDescent="0.35">
      <c r="A31" s="49" t="s">
        <v>301</v>
      </c>
      <c r="B31" s="32" t="s">
        <v>195</v>
      </c>
      <c r="C31" s="51"/>
      <c r="D31" s="35" t="s">
        <v>281</v>
      </c>
      <c r="E31" s="4" t="s">
        <v>30</v>
      </c>
    </row>
    <row r="32" spans="1:5" ht="14.5" hidden="1" x14ac:dyDescent="0.35">
      <c r="A32" s="49" t="s">
        <v>301</v>
      </c>
      <c r="B32" s="32" t="s">
        <v>196</v>
      </c>
      <c r="C32" s="51"/>
      <c r="D32" s="35" t="s">
        <v>281</v>
      </c>
      <c r="E32" s="4" t="s">
        <v>30</v>
      </c>
    </row>
    <row r="33" spans="1:6" ht="14.5" hidden="1" x14ac:dyDescent="0.35">
      <c r="A33" s="49" t="s">
        <v>301</v>
      </c>
      <c r="B33" s="32" t="s">
        <v>197</v>
      </c>
      <c r="C33" s="51"/>
      <c r="D33" s="35" t="s">
        <v>281</v>
      </c>
      <c r="E33" s="4" t="s">
        <v>30</v>
      </c>
    </row>
    <row r="34" spans="1:6" ht="14.5" hidden="1" x14ac:dyDescent="0.35">
      <c r="A34" s="49" t="s">
        <v>301</v>
      </c>
      <c r="B34" s="32" t="s">
        <v>198</v>
      </c>
      <c r="C34" s="51"/>
      <c r="D34" s="35" t="s">
        <v>281</v>
      </c>
      <c r="E34" s="4" t="s">
        <v>30</v>
      </c>
    </row>
    <row r="35" spans="1:6" ht="14.5" hidden="1" x14ac:dyDescent="0.35">
      <c r="A35" s="49" t="s">
        <v>301</v>
      </c>
      <c r="B35" s="32" t="s">
        <v>200</v>
      </c>
      <c r="C35" s="51"/>
      <c r="D35" s="15"/>
      <c r="E35" s="4" t="s">
        <v>30</v>
      </c>
    </row>
    <row r="36" spans="1:6" ht="29" hidden="1" x14ac:dyDescent="0.35">
      <c r="A36" s="49" t="s">
        <v>301</v>
      </c>
      <c r="B36" s="32" t="s">
        <v>199</v>
      </c>
      <c r="C36" s="51"/>
      <c r="D36" s="35" t="s">
        <v>283</v>
      </c>
      <c r="E36" s="4" t="s">
        <v>30</v>
      </c>
    </row>
    <row r="37" spans="1:6" ht="29" hidden="1" x14ac:dyDescent="0.35">
      <c r="A37" s="49" t="s">
        <v>301</v>
      </c>
      <c r="B37" s="3" t="s">
        <v>217</v>
      </c>
      <c r="C37" s="51"/>
      <c r="D37" s="35" t="s">
        <v>282</v>
      </c>
      <c r="E37" s="4" t="s">
        <v>30</v>
      </c>
    </row>
    <row r="38" spans="1:6" ht="28" hidden="1" x14ac:dyDescent="0.35">
      <c r="A38" s="49" t="s">
        <v>301</v>
      </c>
      <c r="B38" s="3" t="s">
        <v>218</v>
      </c>
      <c r="C38" s="51"/>
      <c r="D38" s="15"/>
      <c r="E38" s="4" t="s">
        <v>30</v>
      </c>
    </row>
    <row r="39" spans="1:6" ht="28" hidden="1" x14ac:dyDescent="0.35">
      <c r="A39" s="49" t="s">
        <v>301</v>
      </c>
      <c r="B39" s="3" t="s">
        <v>219</v>
      </c>
      <c r="C39" s="51"/>
      <c r="D39" s="15"/>
      <c r="E39" s="4" t="s">
        <v>30</v>
      </c>
    </row>
    <row r="40" spans="1:6" ht="28" x14ac:dyDescent="0.35">
      <c r="A40" s="11" t="s">
        <v>301</v>
      </c>
      <c r="B40" s="3" t="s">
        <v>220</v>
      </c>
      <c r="C40" s="51" t="s">
        <v>40</v>
      </c>
      <c r="D40" s="5"/>
      <c r="E40" s="4" t="s">
        <v>23</v>
      </c>
    </row>
    <row r="41" spans="1:6" ht="28" x14ac:dyDescent="0.35">
      <c r="A41" s="11" t="s">
        <v>301</v>
      </c>
      <c r="B41" s="3" t="s">
        <v>221</v>
      </c>
      <c r="C41" s="51" t="s">
        <v>40</v>
      </c>
      <c r="D41" s="5"/>
      <c r="E41" s="4" t="s">
        <v>23</v>
      </c>
    </row>
    <row r="42" spans="1:6" ht="14.5" x14ac:dyDescent="0.35">
      <c r="A42" s="11" t="s">
        <v>302</v>
      </c>
      <c r="B42" s="54" t="s">
        <v>182</v>
      </c>
      <c r="C42" s="51" t="s">
        <v>40</v>
      </c>
      <c r="D42" s="15"/>
      <c r="E42" s="4" t="s">
        <v>23</v>
      </c>
    </row>
    <row r="43" spans="1:6" ht="28" x14ac:dyDescent="0.35">
      <c r="A43" s="11" t="s">
        <v>301</v>
      </c>
      <c r="B43" s="3" t="s">
        <v>222</v>
      </c>
      <c r="C43" s="51" t="s">
        <v>40</v>
      </c>
      <c r="D43" s="103" t="s">
        <v>425</v>
      </c>
      <c r="E43" s="4" t="s">
        <v>23</v>
      </c>
    </row>
    <row r="44" spans="1:6" ht="28" x14ac:dyDescent="0.35">
      <c r="A44" s="49" t="s">
        <v>301</v>
      </c>
      <c r="B44" s="3" t="s">
        <v>223</v>
      </c>
      <c r="C44" s="51" t="s">
        <v>45</v>
      </c>
      <c r="D44" s="15"/>
      <c r="E44" s="4" t="s">
        <v>23</v>
      </c>
    </row>
    <row r="45" spans="1:6" ht="28" x14ac:dyDescent="0.35">
      <c r="A45" s="11" t="s">
        <v>301</v>
      </c>
      <c r="B45" s="3" t="s">
        <v>224</v>
      </c>
      <c r="C45" s="51" t="s">
        <v>40</v>
      </c>
      <c r="D45" s="103" t="s">
        <v>425</v>
      </c>
      <c r="E45" s="4" t="s">
        <v>23</v>
      </c>
    </row>
    <row r="46" spans="1:6" ht="28" x14ac:dyDescent="0.35">
      <c r="A46" s="49" t="s">
        <v>301</v>
      </c>
      <c r="B46" s="3" t="s">
        <v>225</v>
      </c>
      <c r="C46" s="51" t="s">
        <v>45</v>
      </c>
      <c r="D46" s="15"/>
      <c r="E46" s="4" t="s">
        <v>23</v>
      </c>
    </row>
    <row r="47" spans="1:6" ht="28" x14ac:dyDescent="0.35">
      <c r="A47" s="11" t="s">
        <v>301</v>
      </c>
      <c r="B47" s="3" t="s">
        <v>369</v>
      </c>
      <c r="C47" s="51" t="s">
        <v>40</v>
      </c>
      <c r="D47" s="103" t="s">
        <v>427</v>
      </c>
      <c r="E47" s="4" t="s">
        <v>23</v>
      </c>
    </row>
    <row r="48" spans="1:6" ht="28" x14ac:dyDescent="0.35">
      <c r="A48" s="11" t="s">
        <v>301</v>
      </c>
      <c r="B48" s="3" t="s">
        <v>276</v>
      </c>
      <c r="C48" s="51" t="s">
        <v>40</v>
      </c>
      <c r="D48" s="15"/>
      <c r="E48" s="4" t="s">
        <v>23</v>
      </c>
      <c r="F48" s="99" t="s">
        <v>411</v>
      </c>
    </row>
    <row r="49" spans="1:5" ht="28" x14ac:dyDescent="0.35">
      <c r="A49" s="11" t="s">
        <v>301</v>
      </c>
      <c r="B49" s="3" t="s">
        <v>226</v>
      </c>
      <c r="C49" s="51" t="s">
        <v>40</v>
      </c>
      <c r="D49" s="103" t="s">
        <v>425</v>
      </c>
      <c r="E49" s="4" t="s">
        <v>23</v>
      </c>
    </row>
    <row r="50" spans="1:5" ht="28" x14ac:dyDescent="0.35">
      <c r="A50" s="49" t="s">
        <v>301</v>
      </c>
      <c r="B50" s="3" t="s">
        <v>227</v>
      </c>
      <c r="C50" s="51" t="s">
        <v>45</v>
      </c>
      <c r="D50" s="15"/>
      <c r="E50" s="4" t="s">
        <v>23</v>
      </c>
    </row>
    <row r="51" spans="1:5" ht="14.5" x14ac:dyDescent="0.35">
      <c r="A51" s="49" t="s">
        <v>301</v>
      </c>
      <c r="B51" s="32" t="s">
        <v>183</v>
      </c>
      <c r="C51" s="51" t="s">
        <v>45</v>
      </c>
      <c r="D51" s="15"/>
      <c r="E51" s="4" t="s">
        <v>23</v>
      </c>
    </row>
    <row r="52" spans="1:5" ht="28" x14ac:dyDescent="0.35">
      <c r="A52" s="11" t="s">
        <v>301</v>
      </c>
      <c r="B52" s="3" t="s">
        <v>228</v>
      </c>
      <c r="C52" s="51" t="s">
        <v>40</v>
      </c>
      <c r="D52" s="103" t="s">
        <v>428</v>
      </c>
      <c r="E52" s="4" t="s">
        <v>23</v>
      </c>
    </row>
    <row r="53" spans="1:5" x14ac:dyDescent="0.35">
      <c r="A53" s="11" t="s">
        <v>301</v>
      </c>
      <c r="B53" s="32" t="s">
        <v>184</v>
      </c>
      <c r="C53" s="51" t="s">
        <v>40</v>
      </c>
      <c r="D53" s="5"/>
      <c r="E53" s="4" t="s">
        <v>23</v>
      </c>
    </row>
    <row r="54" spans="1:5" ht="28" x14ac:dyDescent="0.35">
      <c r="A54" s="11" t="s">
        <v>301</v>
      </c>
      <c r="B54" s="3" t="s">
        <v>229</v>
      </c>
      <c r="C54" s="51" t="s">
        <v>40</v>
      </c>
      <c r="D54" s="5"/>
      <c r="E54" s="4" t="s">
        <v>23</v>
      </c>
    </row>
    <row r="55" spans="1:5" ht="28" x14ac:dyDescent="0.35">
      <c r="A55" s="11" t="s">
        <v>301</v>
      </c>
      <c r="B55" s="3" t="s">
        <v>230</v>
      </c>
      <c r="C55" s="51" t="s">
        <v>40</v>
      </c>
      <c r="D55" s="5"/>
      <c r="E55" s="4" t="s">
        <v>23</v>
      </c>
    </row>
    <row r="56" spans="1:5" ht="28" x14ac:dyDescent="0.35">
      <c r="A56" s="11" t="s">
        <v>301</v>
      </c>
      <c r="B56" s="3" t="s">
        <v>231</v>
      </c>
      <c r="C56" s="51" t="s">
        <v>40</v>
      </c>
      <c r="D56" s="101" t="s">
        <v>425</v>
      </c>
      <c r="E56" s="4" t="s">
        <v>23</v>
      </c>
    </row>
    <row r="57" spans="1:5" ht="28" x14ac:dyDescent="0.35">
      <c r="A57" s="49" t="s">
        <v>301</v>
      </c>
      <c r="B57" s="3" t="s">
        <v>232</v>
      </c>
      <c r="C57" s="51" t="s">
        <v>45</v>
      </c>
      <c r="D57" s="105"/>
      <c r="E57" s="4" t="s">
        <v>23</v>
      </c>
    </row>
    <row r="58" spans="1:5" ht="28" x14ac:dyDescent="0.35">
      <c r="A58" s="11" t="s">
        <v>301</v>
      </c>
      <c r="B58" s="3" t="s">
        <v>370</v>
      </c>
      <c r="C58" s="51" t="s">
        <v>40</v>
      </c>
      <c r="D58" s="101" t="s">
        <v>425</v>
      </c>
      <c r="E58" s="4" t="s">
        <v>23</v>
      </c>
    </row>
    <row r="59" spans="1:5" ht="28" x14ac:dyDescent="0.35">
      <c r="A59" s="49" t="s">
        <v>301</v>
      </c>
      <c r="B59" s="3" t="s">
        <v>233</v>
      </c>
      <c r="C59" s="51" t="s">
        <v>45</v>
      </c>
      <c r="D59" s="5"/>
      <c r="E59" s="4" t="s">
        <v>23</v>
      </c>
    </row>
    <row r="60" spans="1:5" ht="28" x14ac:dyDescent="0.35">
      <c r="A60" s="11" t="s">
        <v>301</v>
      </c>
      <c r="B60" s="3" t="s">
        <v>371</v>
      </c>
      <c r="C60" s="51" t="s">
        <v>40</v>
      </c>
      <c r="D60" s="101" t="s">
        <v>425</v>
      </c>
      <c r="E60" s="4" t="s">
        <v>23</v>
      </c>
    </row>
    <row r="61" spans="1:5" ht="28" x14ac:dyDescent="0.35">
      <c r="A61" s="49" t="s">
        <v>301</v>
      </c>
      <c r="B61" s="3" t="s">
        <v>234</v>
      </c>
      <c r="C61" s="51" t="s">
        <v>45</v>
      </c>
      <c r="D61" s="15"/>
      <c r="E61" s="4" t="s">
        <v>23</v>
      </c>
    </row>
    <row r="62" spans="1:5" ht="28" x14ac:dyDescent="0.35">
      <c r="A62" s="11" t="s">
        <v>301</v>
      </c>
      <c r="B62" s="3" t="s">
        <v>235</v>
      </c>
      <c r="C62" s="51" t="s">
        <v>40</v>
      </c>
      <c r="D62" s="15"/>
      <c r="E62" s="4" t="s">
        <v>23</v>
      </c>
    </row>
    <row r="63" spans="1:5" ht="28" x14ac:dyDescent="0.35">
      <c r="A63" s="11" t="s">
        <v>301</v>
      </c>
      <c r="B63" s="3" t="s">
        <v>236</v>
      </c>
      <c r="C63" s="51" t="s">
        <v>45</v>
      </c>
      <c r="D63" s="15"/>
      <c r="E63" s="4" t="s">
        <v>23</v>
      </c>
    </row>
    <row r="64" spans="1:5" ht="28" x14ac:dyDescent="0.35">
      <c r="A64" s="11" t="s">
        <v>301</v>
      </c>
      <c r="B64" s="3" t="s">
        <v>237</v>
      </c>
      <c r="C64" s="51" t="s">
        <v>40</v>
      </c>
      <c r="D64" s="15"/>
      <c r="E64" s="4" t="s">
        <v>23</v>
      </c>
    </row>
    <row r="65" spans="1:5" ht="14.5" x14ac:dyDescent="0.35">
      <c r="A65" s="11" t="s">
        <v>302</v>
      </c>
      <c r="B65" s="37" t="s">
        <v>179</v>
      </c>
      <c r="C65" s="51" t="s">
        <v>40</v>
      </c>
      <c r="D65" s="15"/>
      <c r="E65" s="4" t="s">
        <v>23</v>
      </c>
    </row>
    <row r="66" spans="1:5" ht="14.5" x14ac:dyDescent="0.35">
      <c r="A66" s="11" t="s">
        <v>302</v>
      </c>
      <c r="B66" s="46" t="s">
        <v>180</v>
      </c>
      <c r="C66" s="51" t="s">
        <v>40</v>
      </c>
      <c r="D66" s="15"/>
      <c r="E66" s="4" t="s">
        <v>23</v>
      </c>
    </row>
    <row r="67" spans="1:5" ht="28" x14ac:dyDescent="0.35">
      <c r="A67" s="11" t="s">
        <v>301</v>
      </c>
      <c r="B67" s="3" t="s">
        <v>238</v>
      </c>
      <c r="C67" s="51" t="s">
        <v>40</v>
      </c>
      <c r="D67" s="101" t="s">
        <v>425</v>
      </c>
      <c r="E67" s="4" t="s">
        <v>23</v>
      </c>
    </row>
    <row r="68" spans="1:5" ht="14.5" x14ac:dyDescent="0.35">
      <c r="A68" s="49" t="s">
        <v>301</v>
      </c>
      <c r="B68" s="32" t="s">
        <v>185</v>
      </c>
      <c r="C68" s="51" t="s">
        <v>45</v>
      </c>
      <c r="D68" s="15"/>
      <c r="E68" s="4" t="s">
        <v>23</v>
      </c>
    </row>
    <row r="69" spans="1:5" ht="14.5" x14ac:dyDescent="0.35">
      <c r="A69" s="49" t="s">
        <v>302</v>
      </c>
      <c r="B69" s="37" t="s">
        <v>239</v>
      </c>
      <c r="C69" s="51" t="s">
        <v>45</v>
      </c>
      <c r="D69" s="15"/>
      <c r="E69" s="4" t="s">
        <v>23</v>
      </c>
    </row>
    <row r="70" spans="1:5" ht="14.5" x14ac:dyDescent="0.35">
      <c r="A70" s="49" t="s">
        <v>302</v>
      </c>
      <c r="B70" s="37" t="s">
        <v>240</v>
      </c>
      <c r="C70" s="51"/>
      <c r="D70" s="15"/>
      <c r="E70" s="4" t="s">
        <v>23</v>
      </c>
    </row>
    <row r="71" spans="1:5" ht="28" x14ac:dyDescent="0.35">
      <c r="A71" s="11" t="s">
        <v>301</v>
      </c>
      <c r="B71" s="3" t="s">
        <v>241</v>
      </c>
      <c r="C71" s="51" t="s">
        <v>40</v>
      </c>
      <c r="D71" s="101" t="s">
        <v>429</v>
      </c>
      <c r="E71" s="4" t="s">
        <v>23</v>
      </c>
    </row>
    <row r="72" spans="1:5" ht="42" x14ac:dyDescent="0.35">
      <c r="A72" s="11" t="s">
        <v>301</v>
      </c>
      <c r="B72" s="3" t="s">
        <v>413</v>
      </c>
      <c r="C72" s="51" t="s">
        <v>40</v>
      </c>
      <c r="D72" s="107" t="s">
        <v>430</v>
      </c>
      <c r="E72" s="4" t="s">
        <v>23</v>
      </c>
    </row>
    <row r="73" spans="1:5" ht="28" x14ac:dyDescent="0.35">
      <c r="A73" s="11" t="s">
        <v>301</v>
      </c>
      <c r="B73" s="3" t="s">
        <v>414</v>
      </c>
      <c r="C73" s="51" t="s">
        <v>40</v>
      </c>
      <c r="D73" s="15"/>
      <c r="E73" s="4" t="s">
        <v>23</v>
      </c>
    </row>
    <row r="74" spans="1:5" ht="14.5" x14ac:dyDescent="0.35">
      <c r="A74" s="11" t="s">
        <v>302</v>
      </c>
      <c r="B74" s="37" t="s">
        <v>186</v>
      </c>
      <c r="C74" s="51" t="s">
        <v>40</v>
      </c>
      <c r="D74" s="15"/>
      <c r="E74" s="4" t="s">
        <v>23</v>
      </c>
    </row>
    <row r="75" spans="1:5" ht="14.5" x14ac:dyDescent="0.35">
      <c r="A75" s="11" t="s">
        <v>302</v>
      </c>
      <c r="B75" s="37" t="s">
        <v>123</v>
      </c>
      <c r="C75" s="51" t="s">
        <v>40</v>
      </c>
      <c r="D75" s="15"/>
      <c r="E75" s="4" t="s">
        <v>23</v>
      </c>
    </row>
    <row r="76" spans="1:5" ht="28.5" thickBot="1" x14ac:dyDescent="0.4">
      <c r="A76" s="16" t="s">
        <v>301</v>
      </c>
      <c r="B76" s="12" t="s">
        <v>242</v>
      </c>
      <c r="C76" s="51" t="s">
        <v>40</v>
      </c>
      <c r="D76" s="106" t="s">
        <v>431</v>
      </c>
      <c r="E76" s="4" t="s">
        <v>23</v>
      </c>
    </row>
    <row r="77" spans="1:5" ht="28.5" thickBot="1" x14ac:dyDescent="0.4">
      <c r="A77" s="27"/>
      <c r="B77" s="21" t="s">
        <v>83</v>
      </c>
      <c r="C77" s="28">
        <f>(100*(COUNTIF(C3:C76,"No"))/((COUNTIF(C3:C76,"Yes"))+(COUNTIF(C3:C76,"No"))))</f>
        <v>0</v>
      </c>
      <c r="D77" s="31" t="s">
        <v>84</v>
      </c>
      <c r="E77" s="4" t="s">
        <v>23</v>
      </c>
    </row>
    <row r="79" spans="1:5" x14ac:dyDescent="0.35">
      <c r="C79" s="55"/>
    </row>
  </sheetData>
  <autoFilter ref="E2:E77" xr:uid="{53CD410F-A1CF-4C55-89D8-72A4BE323AF4}">
    <filterColumn colId="0">
      <filters>
        <filter val="Y"/>
      </filters>
    </filterColumn>
  </autoFilter>
  <mergeCells count="1">
    <mergeCell ref="A1:D1"/>
  </mergeCells>
  <conditionalFormatting sqref="C14">
    <cfRule type="containsText" dxfId="3" priority="1" operator="containsText" text="No">
      <formula>NOT(ISERROR(SEARCH("No",C14)))</formula>
    </cfRule>
  </conditionalFormatting>
  <conditionalFormatting sqref="C77">
    <cfRule type="cellIs" dxfId="2" priority="2" operator="greaterThanOrEqual">
      <formula>25</formula>
    </cfRule>
  </conditionalFormatting>
  <dataValidations count="1">
    <dataValidation type="list" allowBlank="1" showInputMessage="1" showErrorMessage="1" sqref="C3:C76" xr:uid="{592CA710-6337-4F62-9D88-92981343C638}">
      <formula1>$G$2:$G$4</formula1>
    </dataValidation>
  </dataValidations>
  <hyperlinks>
    <hyperlink ref="B20" r:id="rId1" xr:uid="{9AC56CCF-DA42-41E9-869F-D6F16BFF6D97}"/>
    <hyperlink ref="B66" r:id="rId2" xr:uid="{2A7467E0-5504-4FB8-9588-EDEC4AC3FC58}"/>
  </hyperlinks>
  <pageMargins left="0.7" right="0.7" top="0.75" bottom="0.75" header="0.3" footer="0.3"/>
  <pageSetup paperSize="9" orientation="portrait" r:id="rId3"/>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F27C0-63B5-4040-A780-45DA90459A4C}">
  <dimension ref="A1:G35"/>
  <sheetViews>
    <sheetView zoomScale="98" zoomScaleNormal="100" workbookViewId="0">
      <pane ySplit="1" topLeftCell="A2" activePane="bottomLeft" state="frozen"/>
      <selection activeCell="D14" sqref="D14"/>
      <selection pane="bottomLeft" activeCell="F6" sqref="F6"/>
    </sheetView>
  </sheetViews>
  <sheetFormatPr defaultColWidth="9.1796875" defaultRowHeight="14" x14ac:dyDescent="0.35"/>
  <cols>
    <col min="1" max="1" width="9.1796875" style="52"/>
    <col min="2" max="2" width="54.7265625" style="52" customWidth="1"/>
    <col min="3" max="3" width="13.26953125" style="52" customWidth="1"/>
    <col min="4" max="4" width="48.1796875" style="52" customWidth="1"/>
    <col min="5" max="16384" width="9.1796875" style="52"/>
  </cols>
  <sheetData>
    <row r="1" spans="1:7" x14ac:dyDescent="0.35">
      <c r="A1" s="113" t="s">
        <v>280</v>
      </c>
      <c r="B1" s="114"/>
      <c r="C1" s="114"/>
      <c r="D1" s="114"/>
    </row>
    <row r="2" spans="1:7" ht="132" customHeight="1" x14ac:dyDescent="0.35">
      <c r="A2" s="50"/>
      <c r="B2" s="51" t="s">
        <v>87</v>
      </c>
      <c r="C2" s="50"/>
      <c r="D2" s="5"/>
    </row>
    <row r="3" spans="1:7" x14ac:dyDescent="0.35">
      <c r="A3" s="1" t="s">
        <v>79</v>
      </c>
      <c r="B3" s="2" t="s">
        <v>80</v>
      </c>
      <c r="C3" s="2" t="s">
        <v>36</v>
      </c>
      <c r="D3" s="2" t="s">
        <v>85</v>
      </c>
      <c r="G3" s="9" t="s">
        <v>40</v>
      </c>
    </row>
    <row r="4" spans="1:7" x14ac:dyDescent="0.35">
      <c r="A4" s="50">
        <v>1</v>
      </c>
      <c r="B4" s="50" t="s">
        <v>88</v>
      </c>
      <c r="C4" s="51" t="s">
        <v>43</v>
      </c>
      <c r="D4" s="50"/>
      <c r="G4" s="9" t="s">
        <v>43</v>
      </c>
    </row>
    <row r="5" spans="1:7" x14ac:dyDescent="0.35">
      <c r="A5" s="50">
        <v>2</v>
      </c>
      <c r="B5" s="50" t="s">
        <v>89</v>
      </c>
      <c r="C5" s="51" t="s">
        <v>43</v>
      </c>
      <c r="D5" s="50"/>
      <c r="G5" s="9" t="s">
        <v>45</v>
      </c>
    </row>
    <row r="6" spans="1:7" x14ac:dyDescent="0.35">
      <c r="A6" s="50">
        <v>3</v>
      </c>
      <c r="B6" s="50" t="s">
        <v>90</v>
      </c>
      <c r="C6" s="51" t="s">
        <v>43</v>
      </c>
      <c r="D6" s="50"/>
    </row>
    <row r="7" spans="1:7" x14ac:dyDescent="0.35">
      <c r="A7" s="50">
        <v>4</v>
      </c>
      <c r="B7" s="50" t="s">
        <v>91</v>
      </c>
      <c r="C7" s="51" t="s">
        <v>43</v>
      </c>
      <c r="D7" s="50"/>
    </row>
    <row r="8" spans="1:7" x14ac:dyDescent="0.35">
      <c r="A8" s="50">
        <v>5</v>
      </c>
      <c r="B8" s="50" t="s">
        <v>92</v>
      </c>
      <c r="C8" s="51" t="s">
        <v>43</v>
      </c>
      <c r="D8" s="50"/>
    </row>
    <row r="9" spans="1:7" x14ac:dyDescent="0.35">
      <c r="A9" s="50">
        <v>6</v>
      </c>
      <c r="B9" s="50" t="s">
        <v>93</v>
      </c>
      <c r="C9" s="51" t="s">
        <v>43</v>
      </c>
      <c r="D9" s="50"/>
    </row>
    <row r="10" spans="1:7" x14ac:dyDescent="0.35">
      <c r="A10" s="50">
        <v>7</v>
      </c>
      <c r="B10" s="50" t="s">
        <v>94</v>
      </c>
      <c r="C10" s="51" t="s">
        <v>43</v>
      </c>
      <c r="D10" s="50"/>
    </row>
    <row r="11" spans="1:7" x14ac:dyDescent="0.35">
      <c r="A11" s="50">
        <v>8</v>
      </c>
      <c r="B11" s="50" t="s">
        <v>95</v>
      </c>
      <c r="C11" s="51" t="s">
        <v>43</v>
      </c>
      <c r="D11" s="50"/>
    </row>
    <row r="12" spans="1:7" x14ac:dyDescent="0.35">
      <c r="A12" s="50">
        <v>9</v>
      </c>
      <c r="B12" s="50" t="s">
        <v>96</v>
      </c>
      <c r="C12" s="51" t="s">
        <v>43</v>
      </c>
      <c r="D12" s="50"/>
    </row>
    <row r="13" spans="1:7" x14ac:dyDescent="0.35">
      <c r="A13" s="50">
        <v>10</v>
      </c>
      <c r="B13" s="50" t="s">
        <v>97</v>
      </c>
      <c r="C13" s="51" t="s">
        <v>43</v>
      </c>
      <c r="D13" s="50"/>
    </row>
    <row r="14" spans="1:7" x14ac:dyDescent="0.35">
      <c r="A14" s="50">
        <v>11</v>
      </c>
      <c r="B14" s="50" t="s">
        <v>98</v>
      </c>
      <c r="C14" s="51" t="s">
        <v>43</v>
      </c>
      <c r="D14" s="50"/>
    </row>
    <row r="15" spans="1:7" x14ac:dyDescent="0.35">
      <c r="A15" s="50">
        <v>12</v>
      </c>
      <c r="B15" s="50" t="s">
        <v>99</v>
      </c>
      <c r="C15" s="51" t="s">
        <v>45</v>
      </c>
      <c r="D15" s="50"/>
    </row>
    <row r="16" spans="1:7" x14ac:dyDescent="0.35">
      <c r="A16" s="50">
        <v>13</v>
      </c>
      <c r="B16" s="50" t="s">
        <v>100</v>
      </c>
      <c r="C16" s="51" t="s">
        <v>45</v>
      </c>
      <c r="D16" s="50"/>
    </row>
    <row r="17" spans="1:4" x14ac:dyDescent="0.35">
      <c r="A17" s="50">
        <v>14</v>
      </c>
      <c r="B17" s="50" t="s">
        <v>289</v>
      </c>
      <c r="C17" s="51" t="s">
        <v>45</v>
      </c>
      <c r="D17" s="50"/>
    </row>
    <row r="18" spans="1:4" x14ac:dyDescent="0.35">
      <c r="A18" s="50">
        <v>15</v>
      </c>
      <c r="B18" s="50" t="s">
        <v>101</v>
      </c>
      <c r="C18" s="51" t="s">
        <v>45</v>
      </c>
      <c r="D18" s="50"/>
    </row>
    <row r="19" spans="1:4" x14ac:dyDescent="0.35">
      <c r="A19" s="50">
        <v>16</v>
      </c>
      <c r="B19" s="50" t="s">
        <v>102</v>
      </c>
      <c r="C19" s="51" t="s">
        <v>43</v>
      </c>
      <c r="D19" s="50"/>
    </row>
    <row r="20" spans="1:4" x14ac:dyDescent="0.35">
      <c r="A20" s="50">
        <v>17</v>
      </c>
      <c r="B20" s="50" t="s">
        <v>103</v>
      </c>
      <c r="C20" s="51" t="s">
        <v>45</v>
      </c>
      <c r="D20" s="50"/>
    </row>
    <row r="21" spans="1:4" x14ac:dyDescent="0.35">
      <c r="A21" s="50">
        <v>18</v>
      </c>
      <c r="B21" s="50" t="s">
        <v>104</v>
      </c>
      <c r="C21" s="51" t="s">
        <v>45</v>
      </c>
      <c r="D21" s="5"/>
    </row>
    <row r="22" spans="1:4" x14ac:dyDescent="0.35">
      <c r="A22" s="50">
        <v>19</v>
      </c>
      <c r="B22" s="50" t="s">
        <v>105</v>
      </c>
      <c r="C22" s="51" t="s">
        <v>45</v>
      </c>
      <c r="D22" s="50"/>
    </row>
    <row r="23" spans="1:4" x14ac:dyDescent="0.35">
      <c r="A23" s="50">
        <v>20</v>
      </c>
      <c r="B23" s="50" t="s">
        <v>106</v>
      </c>
      <c r="C23" s="51" t="s">
        <v>45</v>
      </c>
      <c r="D23" s="50"/>
    </row>
    <row r="24" spans="1:4" x14ac:dyDescent="0.35">
      <c r="A24" s="50">
        <v>21</v>
      </c>
      <c r="B24" s="50" t="s">
        <v>107</v>
      </c>
      <c r="C24" s="105" t="s">
        <v>45</v>
      </c>
      <c r="D24" s="50"/>
    </row>
    <row r="25" spans="1:4" x14ac:dyDescent="0.35">
      <c r="A25" s="50">
        <v>22</v>
      </c>
      <c r="B25" s="50" t="s">
        <v>108</v>
      </c>
      <c r="C25" s="51" t="s">
        <v>43</v>
      </c>
      <c r="D25" s="50"/>
    </row>
    <row r="26" spans="1:4" x14ac:dyDescent="0.35">
      <c r="A26" s="50">
        <v>23</v>
      </c>
      <c r="B26" s="50" t="s">
        <v>109</v>
      </c>
      <c r="C26" s="51" t="s">
        <v>43</v>
      </c>
      <c r="D26" s="50"/>
    </row>
    <row r="27" spans="1:4" x14ac:dyDescent="0.35">
      <c r="A27" s="50">
        <v>24</v>
      </c>
      <c r="B27" s="50" t="s">
        <v>110</v>
      </c>
      <c r="C27" s="51" t="s">
        <v>43</v>
      </c>
      <c r="D27" s="50"/>
    </row>
    <row r="28" spans="1:4" x14ac:dyDescent="0.35">
      <c r="A28" s="50">
        <v>25</v>
      </c>
      <c r="B28" s="50" t="s">
        <v>111</v>
      </c>
      <c r="C28" s="51" t="s">
        <v>45</v>
      </c>
      <c r="D28" s="50"/>
    </row>
    <row r="29" spans="1:4" x14ac:dyDescent="0.35">
      <c r="A29" s="50">
        <v>26</v>
      </c>
      <c r="B29" s="50" t="s">
        <v>112</v>
      </c>
      <c r="C29" s="51" t="s">
        <v>43</v>
      </c>
      <c r="D29" s="50"/>
    </row>
    <row r="30" spans="1:4" x14ac:dyDescent="0.35">
      <c r="A30" s="50">
        <v>27</v>
      </c>
      <c r="B30" s="50" t="s">
        <v>113</v>
      </c>
      <c r="C30" s="51" t="s">
        <v>45</v>
      </c>
      <c r="D30" s="50"/>
    </row>
    <row r="31" spans="1:4" x14ac:dyDescent="0.35">
      <c r="A31" s="50">
        <v>28</v>
      </c>
      <c r="B31" s="50" t="s">
        <v>114</v>
      </c>
      <c r="C31" s="51" t="s">
        <v>45</v>
      </c>
      <c r="D31" s="50"/>
    </row>
    <row r="32" spans="1:4" x14ac:dyDescent="0.35">
      <c r="A32" s="50">
        <v>29</v>
      </c>
      <c r="B32" s="50" t="s">
        <v>115</v>
      </c>
      <c r="C32" s="51" t="s">
        <v>45</v>
      </c>
      <c r="D32" s="50"/>
    </row>
    <row r="33" spans="1:4" x14ac:dyDescent="0.35">
      <c r="A33" s="50">
        <v>30</v>
      </c>
      <c r="B33" s="50" t="s">
        <v>116</v>
      </c>
      <c r="C33" s="51" t="s">
        <v>45</v>
      </c>
      <c r="D33" s="50"/>
    </row>
    <row r="34" spans="1:4" x14ac:dyDescent="0.35">
      <c r="A34" s="50">
        <v>31</v>
      </c>
      <c r="B34" s="50" t="s">
        <v>117</v>
      </c>
      <c r="C34" s="51" t="s">
        <v>45</v>
      </c>
      <c r="D34" s="50"/>
    </row>
    <row r="35" spans="1:4" x14ac:dyDescent="0.35">
      <c r="A35" s="50">
        <v>32</v>
      </c>
      <c r="B35" s="50" t="s">
        <v>296</v>
      </c>
      <c r="C35" s="51" t="s">
        <v>45</v>
      </c>
      <c r="D35" s="50"/>
    </row>
  </sheetData>
  <mergeCells count="1">
    <mergeCell ref="A1:D1"/>
  </mergeCells>
  <dataValidations count="1">
    <dataValidation type="list" allowBlank="1" showInputMessage="1" showErrorMessage="1" sqref="C25:C35 C4:C23" xr:uid="{71C3A818-715B-49F1-A8C5-20964DE5D9DD}">
      <formula1>$G$3:$G$5</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614B8-2616-44A4-A9A1-203643A49BBE}">
  <dimension ref="A1:F78"/>
  <sheetViews>
    <sheetView topLeftCell="B1" workbookViewId="0">
      <selection activeCell="B64" sqref="B64"/>
    </sheetView>
  </sheetViews>
  <sheetFormatPr defaultColWidth="9.1796875" defaultRowHeight="14" x14ac:dyDescent="0.3"/>
  <cols>
    <col min="1" max="1" width="90.81640625" style="56" bestFit="1" customWidth="1"/>
    <col min="2" max="2" width="60.1796875" style="56" bestFit="1" customWidth="1"/>
    <col min="3" max="3" width="14" style="56" bestFit="1" customWidth="1"/>
    <col min="4" max="4" width="52.453125" style="56" bestFit="1" customWidth="1"/>
    <col min="5" max="5" width="20.26953125" style="56" customWidth="1"/>
    <col min="6" max="6" width="28.26953125" style="61" customWidth="1"/>
    <col min="7" max="16384" width="9.1796875" style="56"/>
  </cols>
  <sheetData>
    <row r="1" spans="1:6" ht="42" x14ac:dyDescent="0.3">
      <c r="A1" s="82" t="s">
        <v>246</v>
      </c>
      <c r="B1" s="83" t="s">
        <v>247</v>
      </c>
      <c r="C1" s="84" t="s">
        <v>303</v>
      </c>
      <c r="D1" s="83" t="s">
        <v>322</v>
      </c>
      <c r="E1" s="84" t="s">
        <v>273</v>
      </c>
      <c r="F1" s="85" t="s">
        <v>275</v>
      </c>
    </row>
    <row r="2" spans="1:6" x14ac:dyDescent="0.3">
      <c r="A2" s="56" t="s">
        <v>244</v>
      </c>
      <c r="B2" s="86" t="s">
        <v>243</v>
      </c>
      <c r="C2" s="86" t="s">
        <v>307</v>
      </c>
      <c r="D2" s="86" t="s">
        <v>353</v>
      </c>
      <c r="E2" s="86"/>
      <c r="F2" s="93">
        <v>1950</v>
      </c>
    </row>
    <row r="3" spans="1:6" hidden="1" x14ac:dyDescent="0.3">
      <c r="A3" s="56" t="s">
        <v>244</v>
      </c>
      <c r="B3" s="86" t="s">
        <v>385</v>
      </c>
      <c r="C3" s="86" t="s">
        <v>307</v>
      </c>
      <c r="D3" s="86" t="s">
        <v>353</v>
      </c>
      <c r="E3" s="86"/>
      <c r="F3" s="93">
        <f>F2*(20/100)</f>
        <v>390</v>
      </c>
    </row>
    <row r="4" spans="1:6" hidden="1" x14ac:dyDescent="0.3">
      <c r="A4" s="56" t="s">
        <v>314</v>
      </c>
      <c r="B4" s="86" t="s">
        <v>243</v>
      </c>
      <c r="C4" s="87" t="s">
        <v>306</v>
      </c>
      <c r="D4" s="87" t="s">
        <v>354</v>
      </c>
      <c r="E4" s="86"/>
      <c r="F4" s="93">
        <v>1363</v>
      </c>
    </row>
    <row r="5" spans="1:6" hidden="1" x14ac:dyDescent="0.3">
      <c r="A5" s="56" t="s">
        <v>314</v>
      </c>
      <c r="B5" s="86" t="s">
        <v>385</v>
      </c>
      <c r="C5" s="87" t="s">
        <v>306</v>
      </c>
      <c r="D5" s="87" t="s">
        <v>354</v>
      </c>
      <c r="E5" s="86"/>
      <c r="F5" s="93">
        <f>F4*(20/100)</f>
        <v>272.60000000000002</v>
      </c>
    </row>
    <row r="6" spans="1:6" hidden="1" x14ac:dyDescent="0.3">
      <c r="A6" s="56" t="s">
        <v>315</v>
      </c>
      <c r="B6" s="86" t="s">
        <v>243</v>
      </c>
      <c r="C6" s="86" t="s">
        <v>305</v>
      </c>
      <c r="D6" s="86" t="s">
        <v>355</v>
      </c>
      <c r="E6" s="86"/>
      <c r="F6" s="92">
        <v>1058</v>
      </c>
    </row>
    <row r="7" spans="1:6" hidden="1" x14ac:dyDescent="0.3">
      <c r="A7" s="56" t="s">
        <v>315</v>
      </c>
      <c r="B7" s="86" t="s">
        <v>385</v>
      </c>
      <c r="C7" s="86" t="s">
        <v>305</v>
      </c>
      <c r="D7" s="86" t="s">
        <v>355</v>
      </c>
      <c r="E7" s="86"/>
      <c r="F7" s="92">
        <f>F6*(20/100)</f>
        <v>211.60000000000002</v>
      </c>
    </row>
    <row r="8" spans="1:6" hidden="1" x14ac:dyDescent="0.3">
      <c r="A8" s="56" t="s">
        <v>244</v>
      </c>
      <c r="B8" s="86" t="s">
        <v>248</v>
      </c>
      <c r="C8" s="95" t="s">
        <v>406</v>
      </c>
      <c r="D8" s="86" t="s">
        <v>356</v>
      </c>
      <c r="E8" s="86"/>
      <c r="F8" s="93">
        <v>739</v>
      </c>
    </row>
    <row r="9" spans="1:6" hidden="1" x14ac:dyDescent="0.3">
      <c r="A9" s="56" t="s">
        <v>244</v>
      </c>
      <c r="B9" s="86" t="s">
        <v>251</v>
      </c>
      <c r="C9" s="86" t="s">
        <v>307</v>
      </c>
      <c r="D9" s="86" t="s">
        <v>358</v>
      </c>
      <c r="E9" s="86"/>
      <c r="F9" s="93">
        <v>2975</v>
      </c>
    </row>
    <row r="10" spans="1:6" hidden="1" x14ac:dyDescent="0.3">
      <c r="A10" s="56" t="s">
        <v>244</v>
      </c>
      <c r="B10" s="86" t="s">
        <v>11</v>
      </c>
      <c r="C10" s="86" t="s">
        <v>307</v>
      </c>
      <c r="D10" s="86" t="s">
        <v>361</v>
      </c>
      <c r="E10" s="86"/>
      <c r="F10" s="93">
        <v>1914</v>
      </c>
    </row>
    <row r="11" spans="1:6" hidden="1" x14ac:dyDescent="0.3">
      <c r="A11" s="56" t="s">
        <v>308</v>
      </c>
      <c r="B11" s="86" t="s">
        <v>249</v>
      </c>
      <c r="C11" s="86" t="s">
        <v>375</v>
      </c>
      <c r="D11" s="86" t="s">
        <v>345</v>
      </c>
      <c r="E11" s="86"/>
      <c r="F11" s="92">
        <v>4916</v>
      </c>
    </row>
    <row r="12" spans="1:6" hidden="1" x14ac:dyDescent="0.3">
      <c r="A12" s="56" t="s">
        <v>308</v>
      </c>
      <c r="B12" s="86" t="s">
        <v>248</v>
      </c>
      <c r="C12" s="86" t="s">
        <v>375</v>
      </c>
      <c r="D12" s="86" t="s">
        <v>347</v>
      </c>
      <c r="E12" s="86"/>
      <c r="F12" s="92">
        <v>739</v>
      </c>
    </row>
    <row r="13" spans="1:6" hidden="1" x14ac:dyDescent="0.3">
      <c r="A13" s="56" t="s">
        <v>308</v>
      </c>
      <c r="B13" s="86" t="s">
        <v>251</v>
      </c>
      <c r="C13" s="86" t="s">
        <v>375</v>
      </c>
      <c r="D13" s="86" t="s">
        <v>346</v>
      </c>
      <c r="E13" s="86"/>
      <c r="F13" s="92">
        <v>2975</v>
      </c>
    </row>
    <row r="14" spans="1:6" hidden="1" x14ac:dyDescent="0.3">
      <c r="A14" s="56" t="s">
        <v>308</v>
      </c>
      <c r="B14" s="86" t="s">
        <v>11</v>
      </c>
      <c r="C14" s="86" t="s">
        <v>375</v>
      </c>
      <c r="D14" s="86" t="s">
        <v>348</v>
      </c>
      <c r="E14" s="86"/>
      <c r="F14" s="92">
        <v>1914</v>
      </c>
    </row>
    <row r="15" spans="1:6" hidden="1" x14ac:dyDescent="0.3">
      <c r="A15" s="56" t="s">
        <v>310</v>
      </c>
      <c r="B15" s="86" t="s">
        <v>250</v>
      </c>
      <c r="C15" s="86" t="s">
        <v>309</v>
      </c>
      <c r="D15" s="87" t="s">
        <v>156</v>
      </c>
      <c r="E15" s="86"/>
      <c r="F15" s="92">
        <v>2128</v>
      </c>
    </row>
    <row r="16" spans="1:6" hidden="1" x14ac:dyDescent="0.3">
      <c r="A16" s="56" t="s">
        <v>310</v>
      </c>
      <c r="B16" s="86" t="s">
        <v>11</v>
      </c>
      <c r="C16" s="86" t="s">
        <v>309</v>
      </c>
      <c r="D16" s="87" t="s">
        <v>156</v>
      </c>
      <c r="E16" s="86"/>
      <c r="F16" s="92">
        <v>1058</v>
      </c>
    </row>
    <row r="17" spans="1:6" hidden="1" x14ac:dyDescent="0.3">
      <c r="A17" s="97" t="s">
        <v>408</v>
      </c>
      <c r="B17" s="86" t="s">
        <v>175</v>
      </c>
      <c r="C17" s="86" t="s">
        <v>309</v>
      </c>
      <c r="D17" s="87" t="s">
        <v>156</v>
      </c>
      <c r="E17" s="86"/>
      <c r="F17" s="92">
        <v>3899</v>
      </c>
    </row>
    <row r="18" spans="1:6" hidden="1" x14ac:dyDescent="0.3">
      <c r="A18" s="97" t="s">
        <v>407</v>
      </c>
      <c r="B18" s="86" t="s">
        <v>175</v>
      </c>
      <c r="C18" s="86" t="s">
        <v>309</v>
      </c>
      <c r="D18" s="96" t="s">
        <v>156</v>
      </c>
      <c r="E18" s="96"/>
      <c r="F18" s="92">
        <v>1672</v>
      </c>
    </row>
    <row r="19" spans="1:6" hidden="1" x14ac:dyDescent="0.3">
      <c r="A19" s="56" t="s">
        <v>319</v>
      </c>
      <c r="B19" s="86" t="s">
        <v>243</v>
      </c>
      <c r="C19" s="86" t="s">
        <v>375</v>
      </c>
      <c r="D19" s="86" t="s">
        <v>349</v>
      </c>
      <c r="E19" s="86"/>
      <c r="F19" s="92">
        <v>4916</v>
      </c>
    </row>
    <row r="20" spans="1:6" hidden="1" x14ac:dyDescent="0.3">
      <c r="A20" s="56" t="s">
        <v>319</v>
      </c>
      <c r="B20" s="86" t="s">
        <v>248</v>
      </c>
      <c r="C20" s="86" t="s">
        <v>375</v>
      </c>
      <c r="D20" s="86" t="s">
        <v>351</v>
      </c>
      <c r="E20" s="86"/>
      <c r="F20" s="92">
        <v>739</v>
      </c>
    </row>
    <row r="21" spans="1:6" hidden="1" x14ac:dyDescent="0.3">
      <c r="A21" s="56" t="s">
        <v>319</v>
      </c>
      <c r="B21" s="86" t="s">
        <v>251</v>
      </c>
      <c r="C21" s="86" t="s">
        <v>375</v>
      </c>
      <c r="D21" s="86" t="s">
        <v>350</v>
      </c>
      <c r="E21" s="86"/>
      <c r="F21" s="92">
        <v>2975</v>
      </c>
    </row>
    <row r="22" spans="1:6" hidden="1" x14ac:dyDescent="0.3">
      <c r="A22" s="56" t="s">
        <v>319</v>
      </c>
      <c r="B22" s="86" t="s">
        <v>11</v>
      </c>
      <c r="C22" s="86" t="s">
        <v>375</v>
      </c>
      <c r="D22" s="86" t="s">
        <v>352</v>
      </c>
      <c r="E22" s="86"/>
      <c r="F22" s="92">
        <v>1914</v>
      </c>
    </row>
    <row r="23" spans="1:6" hidden="1" x14ac:dyDescent="0.3">
      <c r="A23" s="56" t="s">
        <v>311</v>
      </c>
      <c r="B23" s="86" t="s">
        <v>249</v>
      </c>
      <c r="C23" s="86" t="s">
        <v>304</v>
      </c>
      <c r="D23" s="86" t="s">
        <v>156</v>
      </c>
      <c r="E23" s="86"/>
      <c r="F23" s="92">
        <v>2862</v>
      </c>
    </row>
    <row r="24" spans="1:6" hidden="1" x14ac:dyDescent="0.3">
      <c r="A24" s="56" t="s">
        <v>311</v>
      </c>
      <c r="B24" s="86" t="s">
        <v>250</v>
      </c>
      <c r="C24" s="86" t="s">
        <v>304</v>
      </c>
      <c r="D24" s="86" t="s">
        <v>156</v>
      </c>
      <c r="E24" s="86"/>
      <c r="F24" s="92">
        <v>2128</v>
      </c>
    </row>
    <row r="25" spans="1:6" hidden="1" x14ac:dyDescent="0.3">
      <c r="A25" s="56" t="s">
        <v>311</v>
      </c>
      <c r="B25" s="86" t="s">
        <v>11</v>
      </c>
      <c r="C25" s="86" t="s">
        <v>304</v>
      </c>
      <c r="D25" s="86" t="s">
        <v>156</v>
      </c>
      <c r="E25" s="86"/>
      <c r="F25" s="92">
        <v>1058</v>
      </c>
    </row>
    <row r="26" spans="1:6" hidden="1" x14ac:dyDescent="0.3">
      <c r="A26" s="56" t="s">
        <v>312</v>
      </c>
      <c r="B26" s="86" t="s">
        <v>175</v>
      </c>
      <c r="C26" s="86" t="s">
        <v>304</v>
      </c>
      <c r="D26" s="86" t="s">
        <v>156</v>
      </c>
      <c r="E26" s="86"/>
      <c r="F26" s="92">
        <v>3899</v>
      </c>
    </row>
    <row r="27" spans="1:6" hidden="1" x14ac:dyDescent="0.3">
      <c r="A27" s="56" t="s">
        <v>313</v>
      </c>
      <c r="B27" s="86" t="s">
        <v>175</v>
      </c>
      <c r="C27" s="86" t="s">
        <v>304</v>
      </c>
      <c r="D27" s="86" t="s">
        <v>156</v>
      </c>
      <c r="E27" s="86"/>
      <c r="F27" s="92">
        <v>591</v>
      </c>
    </row>
    <row r="28" spans="1:6" hidden="1" x14ac:dyDescent="0.3">
      <c r="A28" s="56" t="s">
        <v>320</v>
      </c>
      <c r="B28" s="86" t="s">
        <v>243</v>
      </c>
      <c r="C28" s="86" t="s">
        <v>305</v>
      </c>
      <c r="D28" s="86" t="s">
        <v>156</v>
      </c>
      <c r="E28" s="86"/>
      <c r="F28" s="92">
        <v>1058</v>
      </c>
    </row>
    <row r="29" spans="1:6" hidden="1" x14ac:dyDescent="0.3">
      <c r="A29" s="56" t="s">
        <v>320</v>
      </c>
      <c r="B29" s="86" t="s">
        <v>251</v>
      </c>
      <c r="C29" s="86" t="s">
        <v>305</v>
      </c>
      <c r="D29" s="86" t="s">
        <v>156</v>
      </c>
      <c r="E29" s="86"/>
      <c r="F29" s="92">
        <v>2975</v>
      </c>
    </row>
    <row r="30" spans="1:6" hidden="1" x14ac:dyDescent="0.3">
      <c r="A30" s="56" t="s">
        <v>320</v>
      </c>
      <c r="B30" s="86" t="s">
        <v>248</v>
      </c>
      <c r="C30" s="86" t="s">
        <v>305</v>
      </c>
      <c r="D30" s="86" t="s">
        <v>156</v>
      </c>
      <c r="E30" s="86"/>
      <c r="F30" s="92">
        <v>739</v>
      </c>
    </row>
    <row r="31" spans="1:6" hidden="1" x14ac:dyDescent="0.3">
      <c r="A31" s="56" t="s">
        <v>320</v>
      </c>
      <c r="B31" s="86" t="s">
        <v>11</v>
      </c>
      <c r="C31" s="86" t="s">
        <v>305</v>
      </c>
      <c r="D31" s="86" t="s">
        <v>156</v>
      </c>
      <c r="E31" s="86"/>
      <c r="F31" s="92">
        <v>1914</v>
      </c>
    </row>
    <row r="32" spans="1:6" hidden="1" x14ac:dyDescent="0.3">
      <c r="A32" s="56" t="s">
        <v>316</v>
      </c>
      <c r="B32" s="86" t="s">
        <v>249</v>
      </c>
      <c r="C32" s="86" t="s">
        <v>317</v>
      </c>
      <c r="D32" s="86" t="s">
        <v>364</v>
      </c>
      <c r="E32" s="86"/>
      <c r="F32" s="92">
        <v>10312</v>
      </c>
    </row>
    <row r="33" spans="1:6" hidden="1" x14ac:dyDescent="0.3">
      <c r="A33" s="56" t="s">
        <v>316</v>
      </c>
      <c r="B33" s="86" t="s">
        <v>385</v>
      </c>
      <c r="C33" s="86" t="s">
        <v>317</v>
      </c>
      <c r="D33" s="86" t="s">
        <v>364</v>
      </c>
      <c r="E33" s="86"/>
      <c r="F33" s="92">
        <f>F32*(20/100)</f>
        <v>2062.4</v>
      </c>
    </row>
    <row r="34" spans="1:6" hidden="1" x14ac:dyDescent="0.3">
      <c r="A34" s="56" t="s">
        <v>245</v>
      </c>
      <c r="B34" s="86" t="s">
        <v>248</v>
      </c>
      <c r="C34" s="86" t="s">
        <v>317</v>
      </c>
      <c r="D34" s="86" t="s">
        <v>357</v>
      </c>
      <c r="E34" s="86"/>
      <c r="F34" s="92">
        <v>739</v>
      </c>
    </row>
    <row r="35" spans="1:6" hidden="1" x14ac:dyDescent="0.3">
      <c r="A35" s="56" t="s">
        <v>245</v>
      </c>
      <c r="B35" s="86" t="s">
        <v>250</v>
      </c>
      <c r="C35" s="86" t="s">
        <v>317</v>
      </c>
      <c r="D35" s="86" t="s">
        <v>360</v>
      </c>
      <c r="E35" s="86"/>
      <c r="F35" s="94">
        <v>8558</v>
      </c>
    </row>
    <row r="36" spans="1:6" hidden="1" x14ac:dyDescent="0.3">
      <c r="A36" s="56" t="s">
        <v>245</v>
      </c>
      <c r="B36" s="86" t="s">
        <v>251</v>
      </c>
      <c r="C36" s="86" t="s">
        <v>317</v>
      </c>
      <c r="D36" s="86" t="s">
        <v>359</v>
      </c>
      <c r="E36" s="86"/>
      <c r="F36" s="92">
        <v>2975</v>
      </c>
    </row>
    <row r="37" spans="1:6" hidden="1" x14ac:dyDescent="0.3">
      <c r="A37" s="56" t="s">
        <v>245</v>
      </c>
      <c r="B37" s="86" t="s">
        <v>252</v>
      </c>
      <c r="C37" s="86" t="s">
        <v>317</v>
      </c>
      <c r="D37" s="86" t="s">
        <v>363</v>
      </c>
      <c r="E37" s="86"/>
      <c r="F37" s="92">
        <v>5086</v>
      </c>
    </row>
    <row r="38" spans="1:6" hidden="1" x14ac:dyDescent="0.3">
      <c r="A38" s="56" t="s">
        <v>245</v>
      </c>
      <c r="B38" s="86" t="s">
        <v>253</v>
      </c>
      <c r="C38" s="86" t="s">
        <v>317</v>
      </c>
      <c r="D38" s="86" t="s">
        <v>362</v>
      </c>
      <c r="E38" s="86"/>
      <c r="F38" s="92">
        <v>3308</v>
      </c>
    </row>
    <row r="39" spans="1:6" hidden="1" x14ac:dyDescent="0.3">
      <c r="A39" s="56" t="s">
        <v>175</v>
      </c>
      <c r="B39" s="86" t="s">
        <v>274</v>
      </c>
      <c r="C39" s="86" t="s">
        <v>376</v>
      </c>
      <c r="D39" s="86" t="s">
        <v>337</v>
      </c>
      <c r="E39" s="86"/>
      <c r="F39" s="92">
        <v>2650</v>
      </c>
    </row>
    <row r="40" spans="1:6" hidden="1" x14ac:dyDescent="0.3">
      <c r="A40" s="56" t="s">
        <v>175</v>
      </c>
      <c r="B40" s="86" t="s">
        <v>266</v>
      </c>
      <c r="C40" s="86" t="s">
        <v>376</v>
      </c>
      <c r="D40" s="86" t="s">
        <v>338</v>
      </c>
      <c r="E40" s="86"/>
      <c r="F40" s="92">
        <v>1666</v>
      </c>
    </row>
    <row r="41" spans="1:6" hidden="1" x14ac:dyDescent="0.3">
      <c r="A41" s="56" t="s">
        <v>175</v>
      </c>
      <c r="B41" s="86" t="s">
        <v>401</v>
      </c>
      <c r="C41" s="86" t="s">
        <v>376</v>
      </c>
      <c r="D41" s="86" t="s">
        <v>339</v>
      </c>
      <c r="E41" s="86"/>
      <c r="F41" s="92">
        <v>5775</v>
      </c>
    </row>
    <row r="42" spans="1:6" hidden="1" x14ac:dyDescent="0.3">
      <c r="A42" s="56" t="s">
        <v>175</v>
      </c>
      <c r="B42" s="88" t="s">
        <v>267</v>
      </c>
      <c r="C42" s="86" t="s">
        <v>376</v>
      </c>
      <c r="D42" s="86" t="s">
        <v>340</v>
      </c>
      <c r="E42" s="88"/>
      <c r="F42" s="92">
        <v>4742</v>
      </c>
    </row>
    <row r="43" spans="1:6" hidden="1" x14ac:dyDescent="0.3">
      <c r="A43" s="56" t="s">
        <v>175</v>
      </c>
      <c r="B43" s="88" t="s">
        <v>268</v>
      </c>
      <c r="C43" s="86" t="s">
        <v>376</v>
      </c>
      <c r="D43" s="86" t="s">
        <v>343</v>
      </c>
      <c r="E43" s="88"/>
      <c r="F43" s="92">
        <v>6707</v>
      </c>
    </row>
    <row r="44" spans="1:6" hidden="1" x14ac:dyDescent="0.3">
      <c r="A44" s="56" t="s">
        <v>175</v>
      </c>
      <c r="B44" s="88" t="s">
        <v>269</v>
      </c>
      <c r="C44" s="86" t="s">
        <v>376</v>
      </c>
      <c r="D44" s="86" t="s">
        <v>344</v>
      </c>
      <c r="E44" s="88"/>
      <c r="F44" s="92">
        <v>5656</v>
      </c>
    </row>
    <row r="45" spans="1:6" hidden="1" x14ac:dyDescent="0.3">
      <c r="A45" s="56" t="s">
        <v>175</v>
      </c>
      <c r="B45" s="88" t="s">
        <v>270</v>
      </c>
      <c r="C45" s="86" t="s">
        <v>376</v>
      </c>
      <c r="D45" s="86" t="s">
        <v>341</v>
      </c>
      <c r="E45" s="88"/>
      <c r="F45" s="92">
        <v>2386</v>
      </c>
    </row>
    <row r="46" spans="1:6" hidden="1" x14ac:dyDescent="0.3">
      <c r="A46" s="56" t="s">
        <v>175</v>
      </c>
      <c r="B46" s="88" t="s">
        <v>271</v>
      </c>
      <c r="C46" s="86" t="s">
        <v>376</v>
      </c>
      <c r="D46" s="86" t="s">
        <v>342</v>
      </c>
      <c r="E46" s="88"/>
      <c r="F46" s="92">
        <v>1224</v>
      </c>
    </row>
    <row r="47" spans="1:6" hidden="1" x14ac:dyDescent="0.3">
      <c r="A47" s="56" t="s">
        <v>323</v>
      </c>
      <c r="B47" s="86" t="s">
        <v>254</v>
      </c>
      <c r="C47" s="86" t="s">
        <v>318</v>
      </c>
      <c r="D47" s="86" t="s">
        <v>324</v>
      </c>
      <c r="E47" s="86"/>
      <c r="F47" s="92">
        <v>739</v>
      </c>
    </row>
    <row r="48" spans="1:6" hidden="1" x14ac:dyDescent="0.3">
      <c r="A48" s="56" t="s">
        <v>323</v>
      </c>
      <c r="B48" s="86" t="s">
        <v>255</v>
      </c>
      <c r="C48" s="86" t="s">
        <v>318</v>
      </c>
      <c r="D48" s="86" t="s">
        <v>325</v>
      </c>
      <c r="E48" s="86"/>
      <c r="F48" s="92">
        <v>208</v>
      </c>
    </row>
    <row r="49" spans="1:6" hidden="1" x14ac:dyDescent="0.3">
      <c r="A49" s="56" t="s">
        <v>323</v>
      </c>
      <c r="B49" s="86" t="s">
        <v>256</v>
      </c>
      <c r="C49" s="86" t="s">
        <v>318</v>
      </c>
      <c r="D49" s="86" t="s">
        <v>326</v>
      </c>
      <c r="E49" s="86"/>
      <c r="F49" s="92">
        <v>316</v>
      </c>
    </row>
    <row r="50" spans="1:6" hidden="1" x14ac:dyDescent="0.3">
      <c r="A50" s="56" t="s">
        <v>323</v>
      </c>
      <c r="B50" s="86" t="s">
        <v>257</v>
      </c>
      <c r="C50" s="86" t="s">
        <v>318</v>
      </c>
      <c r="D50" s="86" t="s">
        <v>327</v>
      </c>
      <c r="E50" s="86"/>
      <c r="F50" s="92">
        <v>2596</v>
      </c>
    </row>
    <row r="51" spans="1:6" hidden="1" x14ac:dyDescent="0.3">
      <c r="A51" s="56" t="s">
        <v>323</v>
      </c>
      <c r="B51" s="86" t="s">
        <v>258</v>
      </c>
      <c r="C51" s="86" t="s">
        <v>318</v>
      </c>
      <c r="D51" s="86" t="s">
        <v>328</v>
      </c>
      <c r="E51" s="86"/>
      <c r="F51" s="92">
        <v>2498</v>
      </c>
    </row>
    <row r="52" spans="1:6" hidden="1" x14ac:dyDescent="0.3">
      <c r="A52" s="56" t="s">
        <v>323</v>
      </c>
      <c r="B52" s="86" t="s">
        <v>259</v>
      </c>
      <c r="C52" s="86" t="s">
        <v>318</v>
      </c>
      <c r="D52" s="86" t="s">
        <v>329</v>
      </c>
      <c r="E52" s="86"/>
      <c r="F52" s="92">
        <v>1787</v>
      </c>
    </row>
    <row r="53" spans="1:6" hidden="1" x14ac:dyDescent="0.3">
      <c r="A53" s="56" t="s">
        <v>323</v>
      </c>
      <c r="B53" s="86" t="s">
        <v>260</v>
      </c>
      <c r="C53" s="86" t="s">
        <v>318</v>
      </c>
      <c r="D53" s="86" t="s">
        <v>330</v>
      </c>
      <c r="E53" s="86"/>
      <c r="F53" s="92">
        <v>887</v>
      </c>
    </row>
    <row r="54" spans="1:6" hidden="1" x14ac:dyDescent="0.3">
      <c r="A54" s="56" t="s">
        <v>323</v>
      </c>
      <c r="B54" s="86" t="s">
        <v>49</v>
      </c>
      <c r="C54" s="86" t="s">
        <v>318</v>
      </c>
      <c r="D54" s="86" t="s">
        <v>331</v>
      </c>
      <c r="E54" s="86"/>
      <c r="F54" s="92">
        <v>1668</v>
      </c>
    </row>
    <row r="55" spans="1:6" hidden="1" x14ac:dyDescent="0.3">
      <c r="A55" s="56" t="s">
        <v>323</v>
      </c>
      <c r="B55" s="86" t="s">
        <v>261</v>
      </c>
      <c r="C55" s="86" t="s">
        <v>318</v>
      </c>
      <c r="D55" s="86" t="s">
        <v>332</v>
      </c>
      <c r="E55" s="86"/>
      <c r="F55" s="92">
        <v>2414</v>
      </c>
    </row>
    <row r="56" spans="1:6" hidden="1" x14ac:dyDescent="0.3">
      <c r="A56" s="56" t="s">
        <v>323</v>
      </c>
      <c r="B56" s="86" t="s">
        <v>262</v>
      </c>
      <c r="C56" s="86" t="s">
        <v>318</v>
      </c>
      <c r="D56" s="86" t="s">
        <v>333</v>
      </c>
      <c r="E56" s="86"/>
      <c r="F56" s="92">
        <v>474</v>
      </c>
    </row>
    <row r="57" spans="1:6" hidden="1" x14ac:dyDescent="0.3">
      <c r="A57" s="56" t="s">
        <v>323</v>
      </c>
      <c r="B57" s="86" t="s">
        <v>263</v>
      </c>
      <c r="C57" s="86" t="s">
        <v>318</v>
      </c>
      <c r="D57" s="86" t="s">
        <v>334</v>
      </c>
      <c r="E57" s="86"/>
      <c r="F57" s="92">
        <v>3319</v>
      </c>
    </row>
    <row r="58" spans="1:6" hidden="1" x14ac:dyDescent="0.3">
      <c r="A58" s="56" t="s">
        <v>323</v>
      </c>
      <c r="B58" s="86" t="s">
        <v>264</v>
      </c>
      <c r="C58" s="86" t="s">
        <v>318</v>
      </c>
      <c r="D58" s="86" t="s">
        <v>335</v>
      </c>
      <c r="E58" s="86"/>
      <c r="F58" s="92">
        <v>402</v>
      </c>
    </row>
    <row r="59" spans="1:6" hidden="1" x14ac:dyDescent="0.3">
      <c r="A59" s="56" t="s">
        <v>323</v>
      </c>
      <c r="B59" s="86" t="s">
        <v>265</v>
      </c>
      <c r="C59" s="86" t="s">
        <v>318</v>
      </c>
      <c r="D59" s="86" t="s">
        <v>336</v>
      </c>
      <c r="E59" s="86"/>
      <c r="F59" s="92">
        <v>3827</v>
      </c>
    </row>
    <row r="60" spans="1:6" x14ac:dyDescent="0.3">
      <c r="A60" s="115" t="s">
        <v>272</v>
      </c>
      <c r="B60" s="116"/>
      <c r="C60" s="116"/>
      <c r="D60" s="116"/>
      <c r="E60" s="117"/>
      <c r="F60" s="89">
        <f>SUBTOTAL(109,F2:F59)</f>
        <v>1950</v>
      </c>
    </row>
    <row r="63" spans="1:6" ht="14.5" thickBot="1" x14ac:dyDescent="0.35"/>
    <row r="64" spans="1:6" x14ac:dyDescent="0.3">
      <c r="D64" s="47" t="s">
        <v>377</v>
      </c>
      <c r="E64" s="69"/>
    </row>
    <row r="65" spans="4:5" x14ac:dyDescent="0.3">
      <c r="D65" s="70" t="s">
        <v>378</v>
      </c>
      <c r="E65" s="71">
        <f>F60</f>
        <v>1950</v>
      </c>
    </row>
    <row r="66" spans="4:5" ht="28" x14ac:dyDescent="0.3">
      <c r="D66" s="72" t="s">
        <v>379</v>
      </c>
      <c r="E66" s="73">
        <f>E65*(0.24)</f>
        <v>468</v>
      </c>
    </row>
    <row r="67" spans="4:5" ht="14.5" thickBot="1" x14ac:dyDescent="0.35">
      <c r="D67" s="74" t="s">
        <v>380</v>
      </c>
      <c r="E67" s="75">
        <f>E65*(0.76)</f>
        <v>1482</v>
      </c>
    </row>
    <row r="68" spans="4:5" ht="14.5" thickBot="1" x14ac:dyDescent="0.35">
      <c r="E68" s="61"/>
    </row>
    <row r="69" spans="4:5" x14ac:dyDescent="0.3">
      <c r="D69" s="47" t="s">
        <v>381</v>
      </c>
      <c r="E69" s="76"/>
    </row>
    <row r="70" spans="4:5" x14ac:dyDescent="0.3">
      <c r="D70" s="70" t="s">
        <v>382</v>
      </c>
      <c r="E70" s="71">
        <f>F60</f>
        <v>1950</v>
      </c>
    </row>
    <row r="71" spans="4:5" ht="28" x14ac:dyDescent="0.3">
      <c r="D71" s="72" t="s">
        <v>383</v>
      </c>
      <c r="E71" s="73">
        <f>E70*(0.36)</f>
        <v>702</v>
      </c>
    </row>
    <row r="72" spans="4:5" ht="14.5" thickBot="1" x14ac:dyDescent="0.35">
      <c r="D72" s="74" t="s">
        <v>380</v>
      </c>
      <c r="E72" s="75">
        <f>E70*(0.64)</f>
        <v>1248</v>
      </c>
    </row>
    <row r="73" spans="4:5" ht="14.5" thickBot="1" x14ac:dyDescent="0.35"/>
    <row r="74" spans="4:5" x14ac:dyDescent="0.3">
      <c r="D74" s="118" t="s">
        <v>384</v>
      </c>
      <c r="E74" s="119"/>
    </row>
    <row r="75" spans="4:5" x14ac:dyDescent="0.3">
      <c r="D75" s="120"/>
      <c r="E75" s="121"/>
    </row>
    <row r="76" spans="4:5" x14ac:dyDescent="0.3">
      <c r="D76" s="120"/>
      <c r="E76" s="121"/>
    </row>
    <row r="77" spans="4:5" x14ac:dyDescent="0.3">
      <c r="D77" s="120"/>
      <c r="E77" s="121"/>
    </row>
    <row r="78" spans="4:5" ht="14.5" thickBot="1" x14ac:dyDescent="0.35">
      <c r="D78" s="122"/>
      <c r="E78" s="123"/>
    </row>
  </sheetData>
  <mergeCells count="2">
    <mergeCell ref="A60:E60"/>
    <mergeCell ref="D74:E78"/>
  </mergeCells>
  <phoneticPr fontId="21" type="noConversion"/>
  <pageMargins left="0.7" right="0.7" top="0.75" bottom="0.75" header="0.3" footer="0.3"/>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097EE-DE3E-45D5-A40C-19DECBABB2B3}">
  <sheetPr filterMode="1"/>
  <dimension ref="A1:G46"/>
  <sheetViews>
    <sheetView tabSelected="1" zoomScaleNormal="100" workbookViewId="0">
      <selection activeCell="A22" sqref="A22:D22"/>
    </sheetView>
  </sheetViews>
  <sheetFormatPr defaultColWidth="9.1796875" defaultRowHeight="14" x14ac:dyDescent="0.35"/>
  <cols>
    <col min="1" max="1" width="83.7265625" style="52" customWidth="1"/>
    <col min="2" max="2" width="13.54296875" style="52" customWidth="1"/>
    <col min="3" max="3" width="9.1796875" style="52" customWidth="1"/>
    <col min="4" max="4" width="63.453125" style="52" customWidth="1"/>
    <col min="5" max="5" width="6" style="52" bestFit="1" customWidth="1"/>
    <col min="6" max="16384" width="9.1796875" style="52"/>
  </cols>
  <sheetData>
    <row r="1" spans="1:7" ht="52" x14ac:dyDescent="0.35">
      <c r="A1" s="109" t="s">
        <v>119</v>
      </c>
      <c r="B1" s="128"/>
      <c r="C1" s="128"/>
      <c r="D1" s="110"/>
      <c r="E1" s="64" t="s">
        <v>120</v>
      </c>
    </row>
    <row r="2" spans="1:7" x14ac:dyDescent="0.35">
      <c r="A2" s="2" t="s">
        <v>80</v>
      </c>
      <c r="B2" s="2" t="s">
        <v>36</v>
      </c>
      <c r="C2" s="2" t="s">
        <v>121</v>
      </c>
      <c r="D2" s="2" t="s">
        <v>118</v>
      </c>
      <c r="E2" s="6" t="s">
        <v>23</v>
      </c>
      <c r="G2" s="10"/>
    </row>
    <row r="3" spans="1:7" x14ac:dyDescent="0.35">
      <c r="A3" s="51" t="s">
        <v>122</v>
      </c>
      <c r="B3" s="51" t="s">
        <v>40</v>
      </c>
      <c r="C3" s="51"/>
      <c r="D3" s="5"/>
      <c r="E3" s="50" t="s">
        <v>23</v>
      </c>
      <c r="G3" s="9" t="s">
        <v>40</v>
      </c>
    </row>
    <row r="4" spans="1:7" x14ac:dyDescent="0.35">
      <c r="A4" s="51" t="s">
        <v>123</v>
      </c>
      <c r="B4" s="51" t="s">
        <v>40</v>
      </c>
      <c r="C4" s="108" t="s">
        <v>436</v>
      </c>
      <c r="D4" s="2"/>
      <c r="E4" s="50" t="s">
        <v>23</v>
      </c>
      <c r="G4" s="9" t="s">
        <v>43</v>
      </c>
    </row>
    <row r="5" spans="1:7" x14ac:dyDescent="0.35">
      <c r="A5" s="3" t="s">
        <v>124</v>
      </c>
      <c r="B5" s="51" t="s">
        <v>45</v>
      </c>
      <c r="C5" s="51"/>
      <c r="D5" s="3"/>
      <c r="E5" s="50" t="s">
        <v>23</v>
      </c>
      <c r="G5" s="9" t="s">
        <v>45</v>
      </c>
    </row>
    <row r="6" spans="1:7" x14ac:dyDescent="0.35">
      <c r="A6" s="3" t="s">
        <v>125</v>
      </c>
      <c r="B6" s="51" t="s">
        <v>45</v>
      </c>
      <c r="C6" s="51"/>
      <c r="D6" s="2"/>
      <c r="E6" s="50" t="s">
        <v>23</v>
      </c>
      <c r="G6" s="9"/>
    </row>
    <row r="7" spans="1:7" x14ac:dyDescent="0.35">
      <c r="A7" s="3" t="s">
        <v>126</v>
      </c>
      <c r="B7" s="51" t="s">
        <v>45</v>
      </c>
      <c r="C7" s="51"/>
      <c r="D7" s="3"/>
      <c r="E7" s="50" t="s">
        <v>23</v>
      </c>
      <c r="G7" s="9"/>
    </row>
    <row r="8" spans="1:7" x14ac:dyDescent="0.35">
      <c r="A8" s="3" t="s">
        <v>127</v>
      </c>
      <c r="B8" s="51" t="s">
        <v>45</v>
      </c>
      <c r="C8" s="51"/>
      <c r="D8" s="3"/>
      <c r="E8" s="50" t="s">
        <v>23</v>
      </c>
      <c r="G8" s="9"/>
    </row>
    <row r="9" spans="1:7" x14ac:dyDescent="0.35">
      <c r="A9" s="3" t="s">
        <v>128</v>
      </c>
      <c r="B9" s="51" t="s">
        <v>40</v>
      </c>
      <c r="C9" s="51"/>
      <c r="D9" s="3"/>
      <c r="E9" s="50" t="s">
        <v>23</v>
      </c>
      <c r="G9" s="10"/>
    </row>
    <row r="10" spans="1:7" x14ac:dyDescent="0.35">
      <c r="A10" s="3" t="s">
        <v>129</v>
      </c>
      <c r="B10" s="51" t="s">
        <v>40</v>
      </c>
      <c r="C10" s="108"/>
      <c r="D10" s="3"/>
      <c r="E10" s="50" t="s">
        <v>23</v>
      </c>
      <c r="G10" s="10"/>
    </row>
    <row r="11" spans="1:7" x14ac:dyDescent="0.35">
      <c r="A11" s="3" t="s">
        <v>130</v>
      </c>
      <c r="B11" s="51" t="s">
        <v>40</v>
      </c>
      <c r="C11" s="101" t="s">
        <v>438</v>
      </c>
      <c r="D11" s="3"/>
      <c r="E11" s="50" t="s">
        <v>23</v>
      </c>
      <c r="G11" s="10"/>
    </row>
    <row r="12" spans="1:7" x14ac:dyDescent="0.35">
      <c r="A12" s="3" t="s">
        <v>131</v>
      </c>
      <c r="B12" s="51" t="s">
        <v>45</v>
      </c>
      <c r="C12" s="51"/>
      <c r="D12" s="3"/>
      <c r="E12" s="50" t="s">
        <v>23</v>
      </c>
    </row>
    <row r="13" spans="1:7" x14ac:dyDescent="0.35">
      <c r="A13" s="3" t="s">
        <v>132</v>
      </c>
      <c r="B13" s="51" t="s">
        <v>45</v>
      </c>
      <c r="C13" s="51"/>
      <c r="D13" s="5"/>
      <c r="E13" s="50" t="s">
        <v>23</v>
      </c>
    </row>
    <row r="14" spans="1:7" hidden="1" x14ac:dyDescent="0.35">
      <c r="A14" s="3" t="s">
        <v>133</v>
      </c>
      <c r="B14" s="51"/>
      <c r="C14" s="51"/>
      <c r="D14" s="3" t="s">
        <v>286</v>
      </c>
      <c r="E14" s="50" t="s">
        <v>30</v>
      </c>
    </row>
    <row r="15" spans="1:7" hidden="1" x14ac:dyDescent="0.35">
      <c r="A15" s="3" t="s">
        <v>134</v>
      </c>
      <c r="B15" s="51"/>
      <c r="C15" s="51"/>
      <c r="D15" s="3"/>
      <c r="E15" s="50" t="s">
        <v>30</v>
      </c>
    </row>
    <row r="16" spans="1:7" x14ac:dyDescent="0.35">
      <c r="A16" s="3" t="s">
        <v>173</v>
      </c>
      <c r="B16" s="51" t="s">
        <v>40</v>
      </c>
      <c r="C16" s="101" t="s">
        <v>439</v>
      </c>
      <c r="D16" s="3"/>
      <c r="E16" s="50" t="s">
        <v>23</v>
      </c>
    </row>
    <row r="17" spans="1:5" x14ac:dyDescent="0.35">
      <c r="A17" s="3" t="s">
        <v>135</v>
      </c>
      <c r="B17" s="51" t="s">
        <v>40</v>
      </c>
      <c r="C17" s="51"/>
      <c r="D17" s="3"/>
      <c r="E17" s="50" t="s">
        <v>23</v>
      </c>
    </row>
    <row r="18" spans="1:5" x14ac:dyDescent="0.35">
      <c r="A18" s="3" t="s">
        <v>405</v>
      </c>
      <c r="B18" s="51" t="s">
        <v>40</v>
      </c>
      <c r="C18" s="51"/>
      <c r="D18" s="3"/>
      <c r="E18" s="91" t="s">
        <v>23</v>
      </c>
    </row>
    <row r="19" spans="1:5" x14ac:dyDescent="0.35">
      <c r="A19" s="7" t="s">
        <v>136</v>
      </c>
      <c r="B19" s="51" t="s">
        <v>45</v>
      </c>
      <c r="C19" s="50"/>
      <c r="D19" s="5"/>
      <c r="E19" s="50" t="s">
        <v>23</v>
      </c>
    </row>
    <row r="20" spans="1:5" x14ac:dyDescent="0.35">
      <c r="A20" s="65"/>
      <c r="B20" s="66"/>
      <c r="C20" s="66"/>
      <c r="D20" s="67"/>
      <c r="E20" s="8" t="s">
        <v>23</v>
      </c>
    </row>
    <row r="21" spans="1:5" ht="49.5" customHeight="1" x14ac:dyDescent="0.35">
      <c r="A21" s="132" t="s">
        <v>292</v>
      </c>
      <c r="B21" s="133"/>
      <c r="C21" s="133"/>
      <c r="D21" s="134"/>
      <c r="E21" s="51" t="s">
        <v>23</v>
      </c>
    </row>
    <row r="22" spans="1:5" ht="52.5" customHeight="1" x14ac:dyDescent="0.35">
      <c r="A22" s="135" t="s">
        <v>440</v>
      </c>
      <c r="B22" s="130"/>
      <c r="C22" s="130"/>
      <c r="D22" s="131"/>
      <c r="E22" s="51" t="s">
        <v>23</v>
      </c>
    </row>
    <row r="23" spans="1:5" ht="48" customHeight="1" x14ac:dyDescent="0.35">
      <c r="A23" s="129"/>
      <c r="B23" s="130"/>
      <c r="C23" s="130"/>
      <c r="D23" s="131"/>
      <c r="E23" s="51" t="s">
        <v>23</v>
      </c>
    </row>
    <row r="24" spans="1:5" ht="44.25" customHeight="1" x14ac:dyDescent="0.35">
      <c r="A24" s="129"/>
      <c r="B24" s="130"/>
      <c r="C24" s="130"/>
      <c r="D24" s="131"/>
      <c r="E24" s="51" t="s">
        <v>23</v>
      </c>
    </row>
    <row r="25" spans="1:5" ht="57" customHeight="1" x14ac:dyDescent="0.35">
      <c r="A25" s="129"/>
      <c r="B25" s="130"/>
      <c r="C25" s="130"/>
      <c r="D25" s="131"/>
      <c r="E25" s="51" t="s">
        <v>23</v>
      </c>
    </row>
    <row r="27" spans="1:5" x14ac:dyDescent="0.35">
      <c r="A27" s="126" t="s">
        <v>137</v>
      </c>
      <c r="B27" s="127"/>
      <c r="C27" s="20"/>
      <c r="D27" s="20"/>
      <c r="E27" s="20"/>
    </row>
    <row r="28" spans="1:5" x14ac:dyDescent="0.35">
      <c r="A28" s="124" t="s">
        <v>78</v>
      </c>
      <c r="B28" s="125"/>
      <c r="C28" s="20"/>
      <c r="D28" s="20"/>
      <c r="E28" s="20"/>
    </row>
    <row r="29" spans="1:5" x14ac:dyDescent="0.35">
      <c r="A29" s="68" t="s">
        <v>138</v>
      </c>
      <c r="B29" s="30">
        <f>'Doc''s &amp; info'!B36</f>
        <v>0</v>
      </c>
    </row>
    <row r="30" spans="1:5" x14ac:dyDescent="0.35">
      <c r="A30" s="36" t="s">
        <v>120</v>
      </c>
      <c r="B30" s="30">
        <f>'New SRP'!C77</f>
        <v>0</v>
      </c>
    </row>
    <row r="31" spans="1:5" x14ac:dyDescent="0.35">
      <c r="A31" s="36" t="s">
        <v>9</v>
      </c>
      <c r="B31" s="30" t="e">
        <f>#REF!</f>
        <v>#REF!</v>
      </c>
    </row>
    <row r="32" spans="1:5" x14ac:dyDescent="0.35">
      <c r="A32" s="68" t="s">
        <v>174</v>
      </c>
      <c r="B32" s="30" t="e">
        <f>#REF!</f>
        <v>#REF!</v>
      </c>
    </row>
    <row r="33" spans="1:2" x14ac:dyDescent="0.35">
      <c r="A33" s="68" t="s">
        <v>176</v>
      </c>
      <c r="B33" s="30" t="e">
        <f>#REF!</f>
        <v>#REF!</v>
      </c>
    </row>
    <row r="34" spans="1:2" x14ac:dyDescent="0.35">
      <c r="A34" s="68" t="s">
        <v>177</v>
      </c>
      <c r="B34" s="30" t="e">
        <f>#REF!</f>
        <v>#REF!</v>
      </c>
    </row>
    <row r="35" spans="1:2" x14ac:dyDescent="0.35">
      <c r="A35" s="68" t="s">
        <v>11</v>
      </c>
      <c r="B35" s="30" t="e">
        <f>#REF!</f>
        <v>#REF!</v>
      </c>
    </row>
    <row r="36" spans="1:2" x14ac:dyDescent="0.35">
      <c r="A36" s="68" t="s">
        <v>175</v>
      </c>
      <c r="B36" s="30" t="e">
        <f>#REF!</f>
        <v>#REF!</v>
      </c>
    </row>
    <row r="37" spans="1:2" x14ac:dyDescent="0.35">
      <c r="A37" s="68" t="s">
        <v>139</v>
      </c>
      <c r="B37" s="30" t="e">
        <f>#REF!</f>
        <v>#REF!</v>
      </c>
    </row>
    <row r="38" spans="1:2" x14ac:dyDescent="0.35">
      <c r="A38" s="68" t="s">
        <v>140</v>
      </c>
      <c r="B38" s="30">
        <f>'TCM '!C23</f>
        <v>0</v>
      </c>
    </row>
    <row r="39" spans="1:2" x14ac:dyDescent="0.35">
      <c r="A39" s="68" t="s">
        <v>141</v>
      </c>
      <c r="B39" s="30" t="e">
        <f>#REF!</f>
        <v>#REF!</v>
      </c>
    </row>
    <row r="40" spans="1:2" x14ac:dyDescent="0.35">
      <c r="A40" s="68" t="s">
        <v>142</v>
      </c>
      <c r="B40" s="30" t="e">
        <f>#REF!</f>
        <v>#REF!</v>
      </c>
    </row>
    <row r="41" spans="1:2" x14ac:dyDescent="0.35">
      <c r="A41" s="68" t="s">
        <v>143</v>
      </c>
      <c r="B41" s="30" t="e">
        <f>#REF!</f>
        <v>#REF!</v>
      </c>
    </row>
    <row r="42" spans="1:2" x14ac:dyDescent="0.35">
      <c r="A42" s="68" t="s">
        <v>144</v>
      </c>
      <c r="B42" s="30" t="e">
        <f>#REF!</f>
        <v>#REF!</v>
      </c>
    </row>
    <row r="43" spans="1:2" x14ac:dyDescent="0.35">
      <c r="A43" s="68" t="s">
        <v>145</v>
      </c>
      <c r="B43" s="30" t="e">
        <f>#REF!</f>
        <v>#REF!</v>
      </c>
    </row>
    <row r="44" spans="1:2" x14ac:dyDescent="0.35">
      <c r="A44" s="68" t="s">
        <v>146</v>
      </c>
      <c r="B44" s="30" t="e">
        <f>#REF!</f>
        <v>#REF!</v>
      </c>
    </row>
    <row r="45" spans="1:2" x14ac:dyDescent="0.35">
      <c r="A45" s="68" t="s">
        <v>147</v>
      </c>
      <c r="B45" s="30" t="e">
        <f>#REF!</f>
        <v>#REF!</v>
      </c>
    </row>
    <row r="46" spans="1:2" x14ac:dyDescent="0.35">
      <c r="A46" s="100" t="s">
        <v>412</v>
      </c>
      <c r="B46" s="30" t="e">
        <f>#REF!</f>
        <v>#REF!</v>
      </c>
    </row>
  </sheetData>
  <autoFilter ref="E1:E25" xr:uid="{BBF097EE-DE3E-45D5-A40C-19DECBABB2B3}">
    <filterColumn colId="0">
      <filters>
        <filter val="Y"/>
      </filters>
    </filterColumn>
  </autoFilter>
  <mergeCells count="8">
    <mergeCell ref="A28:B28"/>
    <mergeCell ref="A27:B27"/>
    <mergeCell ref="A1:D1"/>
    <mergeCell ref="A24:D24"/>
    <mergeCell ref="A25:D25"/>
    <mergeCell ref="A21:D21"/>
    <mergeCell ref="A22:D22"/>
    <mergeCell ref="A23:D23"/>
  </mergeCells>
  <phoneticPr fontId="21" type="noConversion"/>
  <conditionalFormatting sqref="B29:B46">
    <cfRule type="cellIs" dxfId="1" priority="1" operator="greaterThan">
      <formula>25</formula>
    </cfRule>
  </conditionalFormatting>
  <dataValidations count="1">
    <dataValidation type="list" allowBlank="1" showInputMessage="1" showErrorMessage="1" sqref="B3:B19" xr:uid="{64D4ED49-A47F-4CC7-B46F-9606375E5158}">
      <formula1>$G$3:$G$5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2D3F8-4CEA-4054-AA08-54CEF03C5ACC}">
  <dimension ref="A1:F23"/>
  <sheetViews>
    <sheetView topLeftCell="B1" workbookViewId="0">
      <selection activeCell="D6" sqref="D6"/>
    </sheetView>
  </sheetViews>
  <sheetFormatPr defaultColWidth="9.1796875" defaultRowHeight="14" x14ac:dyDescent="0.3"/>
  <cols>
    <col min="1" max="1" width="22.26953125" style="56" bestFit="1" customWidth="1"/>
    <col min="2" max="2" width="96.453125" style="56" customWidth="1"/>
    <col min="3" max="3" width="13.81640625" style="56" customWidth="1"/>
    <col min="4" max="4" width="69.453125" style="56" customWidth="1"/>
    <col min="5" max="16384" width="9.1796875" style="56"/>
  </cols>
  <sheetData>
    <row r="1" spans="1:6" x14ac:dyDescent="0.3">
      <c r="A1" s="136" t="s">
        <v>155</v>
      </c>
      <c r="B1" s="136"/>
      <c r="C1" s="136"/>
      <c r="D1" s="136"/>
    </row>
    <row r="3" spans="1:6" x14ac:dyDescent="0.3">
      <c r="A3" s="13" t="s">
        <v>148</v>
      </c>
      <c r="B3" s="57"/>
    </row>
    <row r="4" spans="1:6" x14ac:dyDescent="0.3">
      <c r="A4" s="13" t="s">
        <v>149</v>
      </c>
      <c r="B4" s="57"/>
    </row>
    <row r="6" spans="1:6" ht="14.25" customHeight="1" x14ac:dyDescent="0.3">
      <c r="A6" s="126" t="s">
        <v>150</v>
      </c>
      <c r="B6" s="45" t="s">
        <v>373</v>
      </c>
      <c r="D6" s="19"/>
      <c r="F6" s="18"/>
    </row>
    <row r="7" spans="1:6" ht="14.25" customHeight="1" x14ac:dyDescent="0.3">
      <c r="A7" s="126"/>
      <c r="B7" s="45" t="s">
        <v>374</v>
      </c>
      <c r="C7" s="19"/>
      <c r="D7" s="19"/>
      <c r="F7" s="18"/>
    </row>
    <row r="8" spans="1:6" x14ac:dyDescent="0.3">
      <c r="A8" s="126"/>
      <c r="B8" s="45" t="s">
        <v>402</v>
      </c>
      <c r="C8" s="19"/>
      <c r="D8" s="19"/>
      <c r="F8" s="18"/>
    </row>
    <row r="9" spans="1:6" x14ac:dyDescent="0.3">
      <c r="F9" s="18"/>
    </row>
    <row r="10" spans="1:6" x14ac:dyDescent="0.3">
      <c r="A10" s="26" t="s">
        <v>151</v>
      </c>
      <c r="B10" s="14" t="s">
        <v>152</v>
      </c>
      <c r="C10" s="11" t="s">
        <v>36</v>
      </c>
      <c r="D10" s="11" t="s">
        <v>81</v>
      </c>
      <c r="F10" s="18" t="s">
        <v>40</v>
      </c>
    </row>
    <row r="11" spans="1:6" x14ac:dyDescent="0.3">
      <c r="A11" s="137" t="s">
        <v>157</v>
      </c>
      <c r="B11" s="58" t="s">
        <v>158</v>
      </c>
      <c r="C11" s="59" t="s">
        <v>40</v>
      </c>
      <c r="D11" s="104" t="s">
        <v>432</v>
      </c>
      <c r="F11" s="18" t="s">
        <v>43</v>
      </c>
    </row>
    <row r="12" spans="1:6" x14ac:dyDescent="0.3">
      <c r="A12" s="138"/>
      <c r="B12" s="58" t="s">
        <v>159</v>
      </c>
      <c r="C12" s="59" t="s">
        <v>40</v>
      </c>
      <c r="D12" s="104" t="s">
        <v>433</v>
      </c>
      <c r="F12" s="18" t="s">
        <v>45</v>
      </c>
    </row>
    <row r="13" spans="1:6" x14ac:dyDescent="0.3">
      <c r="A13" s="137" t="s">
        <v>160</v>
      </c>
      <c r="B13" s="58" t="s">
        <v>161</v>
      </c>
      <c r="C13" s="59" t="s">
        <v>45</v>
      </c>
      <c r="D13" s="104"/>
      <c r="F13" s="18"/>
    </row>
    <row r="14" spans="1:6" x14ac:dyDescent="0.3">
      <c r="A14" s="139"/>
      <c r="B14" s="58" t="s">
        <v>162</v>
      </c>
      <c r="C14" s="59" t="s">
        <v>45</v>
      </c>
      <c r="D14" s="104" t="s">
        <v>437</v>
      </c>
    </row>
    <row r="15" spans="1:6" x14ac:dyDescent="0.3">
      <c r="A15" s="139"/>
      <c r="B15" s="58" t="s">
        <v>163</v>
      </c>
      <c r="C15" s="59" t="s">
        <v>40</v>
      </c>
      <c r="D15" s="17"/>
    </row>
    <row r="16" spans="1:6" x14ac:dyDescent="0.3">
      <c r="A16" s="139"/>
      <c r="B16" s="90" t="s">
        <v>404</v>
      </c>
      <c r="C16" s="59" t="s">
        <v>40</v>
      </c>
      <c r="D16" s="17"/>
    </row>
    <row r="17" spans="1:4" ht="28" x14ac:dyDescent="0.3">
      <c r="A17" s="138"/>
      <c r="B17" s="58" t="s">
        <v>164</v>
      </c>
      <c r="C17" s="59" t="s">
        <v>40</v>
      </c>
      <c r="D17" s="104" t="s">
        <v>434</v>
      </c>
    </row>
    <row r="18" spans="1:4" ht="14.5" x14ac:dyDescent="0.3">
      <c r="A18" s="137" t="s">
        <v>165</v>
      </c>
      <c r="B18" s="58" t="s">
        <v>166</v>
      </c>
      <c r="C18" s="59" t="s">
        <v>40</v>
      </c>
      <c r="D18" s="15"/>
    </row>
    <row r="19" spans="1:4" ht="14.5" x14ac:dyDescent="0.3">
      <c r="A19" s="139"/>
      <c r="B19" s="58" t="s">
        <v>167</v>
      </c>
      <c r="C19" s="59" t="s">
        <v>40</v>
      </c>
      <c r="D19" s="15"/>
    </row>
    <row r="20" spans="1:4" ht="28" x14ac:dyDescent="0.3">
      <c r="A20" s="139"/>
      <c r="B20" s="58" t="s">
        <v>168</v>
      </c>
      <c r="C20" s="59" t="s">
        <v>40</v>
      </c>
      <c r="D20" s="15"/>
    </row>
    <row r="21" spans="1:4" ht="14.5" x14ac:dyDescent="0.3">
      <c r="A21" s="138"/>
      <c r="B21" s="58" t="s">
        <v>169</v>
      </c>
      <c r="C21" s="59"/>
      <c r="D21" s="15"/>
    </row>
    <row r="22" spans="1:4" ht="14.5" thickBot="1" x14ac:dyDescent="0.35">
      <c r="A22" s="24" t="s">
        <v>170</v>
      </c>
      <c r="B22" s="23" t="s">
        <v>171</v>
      </c>
      <c r="C22" s="60" t="s">
        <v>40</v>
      </c>
      <c r="D22" s="5"/>
    </row>
    <row r="23" spans="1:4" ht="28.5" thickBot="1" x14ac:dyDescent="0.35">
      <c r="A23" s="22"/>
      <c r="B23" s="27" t="s">
        <v>153</v>
      </c>
      <c r="C23" s="28">
        <f>(100*(COUNTIF(C11:C22,"No"))/((COUNTIF(C11:C22,"Yes"))+(COUNTIF(C11:C22,"No"))))</f>
        <v>0</v>
      </c>
      <c r="D23" s="29" t="s">
        <v>154</v>
      </c>
    </row>
  </sheetData>
  <autoFilter ref="A10:D10" xr:uid="{29A2D3F8-4CEA-4054-AA08-54CEF03C5ACC}"/>
  <mergeCells count="5">
    <mergeCell ref="A1:D1"/>
    <mergeCell ref="A11:A12"/>
    <mergeCell ref="A13:A17"/>
    <mergeCell ref="A18:A21"/>
    <mergeCell ref="A6:A8"/>
  </mergeCells>
  <conditionalFormatting sqref="C23">
    <cfRule type="cellIs" dxfId="0" priority="1" operator="greaterThanOrEqual">
      <formula>25</formula>
    </cfRule>
  </conditionalFormatting>
  <dataValidations count="1">
    <dataValidation type="list" allowBlank="1" showInputMessage="1" showErrorMessage="1" sqref="C11:C22" xr:uid="{6698E61B-6120-48F4-9F76-1896B0CCE881}">
      <formula1>$F$10:$F$12</formula1>
    </dataValidation>
  </dataValidations>
  <hyperlinks>
    <hyperlink ref="B6" r:id="rId1" xr:uid="{42BE90F3-2447-47B4-8CFA-08D93F07B505}"/>
    <hyperlink ref="B7" r:id="rId2" xr:uid="{E248AE4C-13DE-4062-A096-94E33E9A8D2C}"/>
    <hyperlink ref="B8" r:id="rId3" xr:uid="{643EC744-21BF-436B-8763-149C6AEC7E59}"/>
  </hyperlinks>
  <pageMargins left="0.7" right="0.7" top="0.75" bottom="0.75" header="0.3" footer="0.3"/>
  <pageSetup paperSize="9" orientation="portrait"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REGU-204-2752555</_dlc_DocId>
    <_dlc_DocIdUrl xmlns="9be56660-2c31-41ef-bc00-23e72f632f2a">
      <Url>https://cyfoethnaturiolcymru.sharepoint.com/teams/Regulatory/Permitting/_layouts/15/DocIdRedir.aspx?ID=REGU-204-2752555</Url>
      <Description>REGU-204-2752555</Description>
    </_dlc_DocIdUrl>
    <Site_x0020_Name xmlns="859f7ad6-93f6-4205-b62b-a17f28acbbac">G O N Granite</Site_x0020_Name>
    <Internal_x002f_External xmlns="859f7ad6-93f6-4205-b62b-a17f28acbbac">Internal document</Internal_x002f_External>
    <Post_x0020_code xmlns="859f7ad6-93f6-4205-b62b-a17f28acbbac">LL16 4PF</Post_x0020_code>
    <TaxCatchAll xmlns="859f7ad6-93f6-4205-b62b-a17f28acbbac" xsi:nil="true"/>
    <IconOverlay xmlns="http://schemas.microsoft.com/sharepoint/v4" xsi:nil="true"/>
    <lcf76f155ced4ddcb4097134ff3c332f xmlns="f4145418-6eb2-4e2f-90f8-d42e4734b249"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Bachymbyd Workshops, Llanrhaeadr, Denbighshire, United Kingdom, LL16 4PF</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2025-08-04T23:00:00+00:00</Document_x0020_Date>
    <Facility_x0020_Address xmlns="859f7ad6-93f6-4205-b62b-a17f28acbbac">Workshop, Bachymbyd, Llanrhaeadr, Denbigh</Facility_x0020_Address>
    <Environment_x0020_Sub_x0020_Folder xmlns="859f7ad6-93f6-4205-b62b-a17f28acbbac">Licences applications</Environment_x0020_Sub_x0020_Folder>
    <Customer_x0020_Name xmlns="859f7ad6-93f6-4205-b62b-a17f28acbbac">We Recycle Tyres Limited</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83" ma:contentTypeDescription="Permitting &amp; Compliance Excel Document" ma:contentTypeScope="" ma:versionID="9d2f3501511d298ab307751428ee994e">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ef33f56ba99eee6a3802bc63fabddcea"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D8993631-13B3-440F-B265-DC097E00A687}">
  <ds:schemaRefs>
    <ds:schemaRef ds:uri="http://schemas.microsoft.com/sharepoint/v3/contenttype/forms"/>
  </ds:schemaRefs>
</ds:datastoreItem>
</file>

<file path=customXml/itemProps2.xml><?xml version="1.0" encoding="utf-8"?>
<ds:datastoreItem xmlns:ds="http://schemas.openxmlformats.org/officeDocument/2006/customXml" ds:itemID="{4FDB9BA1-8BC4-4D3B-93E4-D3DFDDBF885C}">
  <ds:schemaRefs>
    <ds:schemaRef ds:uri="http://schemas.microsoft.com/sharepoint/events"/>
  </ds:schemaRefs>
</ds:datastoreItem>
</file>

<file path=customXml/itemProps3.xml><?xml version="1.0" encoding="utf-8"?>
<ds:datastoreItem xmlns:ds="http://schemas.openxmlformats.org/officeDocument/2006/customXml" ds:itemID="{4379D6DB-98CB-4B42-A0F2-4F526F7BEAD5}">
  <ds:schemaRefs>
    <ds:schemaRef ds:uri="http://schemas.openxmlformats.org/package/2006/metadata/core-properties"/>
    <ds:schemaRef ds:uri="http://purl.org/dc/terms/"/>
    <ds:schemaRef ds:uri="859f7ad6-93f6-4205-b62b-a17f28acbbac"/>
    <ds:schemaRef ds:uri="005db27c-c37f-4c3b-898d-3fee1249b087"/>
    <ds:schemaRef ds:uri="http://www.w3.org/XML/1998/namespace"/>
    <ds:schemaRef ds:uri="http://schemas.microsoft.com/office/infopath/2007/PartnerControls"/>
    <ds:schemaRef ds:uri="http://purl.org/dc/dcmitype/"/>
    <ds:schemaRef ds:uri="http://schemas.microsoft.com/office/2006/documentManagement/types"/>
    <ds:schemaRef ds:uri="http://schemas.microsoft.com/office/2006/metadata/properties"/>
    <ds:schemaRef ds:uri="f4145418-6eb2-4e2f-90f8-d42e4734b249"/>
    <ds:schemaRef ds:uri="9be56660-2c31-41ef-bc00-23e72f632f2a"/>
    <ds:schemaRef ds:uri="http://schemas.microsoft.com/sharepoint/v4"/>
    <ds:schemaRef ds:uri="http://purl.org/dc/elements/1.1/"/>
  </ds:schemaRefs>
</ds:datastoreItem>
</file>

<file path=customXml/itemProps4.xml><?xml version="1.0" encoding="utf-8"?>
<ds:datastoreItem xmlns:ds="http://schemas.openxmlformats.org/officeDocument/2006/customXml" ds:itemID="{C178C0B8-1C20-4A97-9992-B9A2EE1457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005db27c-c37f-4c3b-898d-3fee1249b087"/>
    <ds:schemaRef ds:uri="http://schemas.microsoft.com/sharepoint/v4"/>
    <ds:schemaRef ds:uri="9be56660-2c31-41ef-bc00-23e72f632f2a"/>
    <ds:schemaRef ds:uri="f4145418-6eb2-4e2f-90f8-d42e4734b24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AA761287-BA02-4B16-95BD-C644254C5C4E}">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V5.2 Intro</vt:lpstr>
      <vt:lpstr>Details &amp; Dates</vt:lpstr>
      <vt:lpstr>Doc's &amp; info</vt:lpstr>
      <vt:lpstr>New SRP</vt:lpstr>
      <vt:lpstr>SRP location</vt:lpstr>
      <vt:lpstr>Fee calcs</vt:lpstr>
      <vt:lpstr>Decision and actions</vt:lpstr>
      <vt:lpstr>TCM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Duly Making Checklist</dc:title>
  <dc:subject/>
  <dc:creator>louise.bailey</dc:creator>
  <cp:keywords/>
  <dc:description/>
  <cp:lastModifiedBy>Tucker, Megan</cp:lastModifiedBy>
  <cp:revision/>
  <dcterms:created xsi:type="dcterms:W3CDTF">2022-08-26T14:02:54Z</dcterms:created>
  <dcterms:modified xsi:type="dcterms:W3CDTF">2025-09-16T07:32:47Z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77ae8b0c-bb15-4e8a-96e0-207bde0db851</vt:lpwstr>
  </property>
  <property fmtid="{D5CDD505-2E9C-101B-9397-08002B2CF9AE}" pid="4" name="Order">
    <vt:r8>275255500</vt:r8>
  </property>
  <property fmtid="{D5CDD505-2E9C-101B-9397-08002B2CF9AE}" pid="5" name="MediaServiceImageTags">
    <vt:lpwstr/>
  </property>
</Properties>
</file>