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7AB1875C-F493-462C-B15B-2A5888BB63A7}"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2" l="1"/>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tc={0373FA5F-D0D0-4142-8F58-BD4129C18C4D}</author>
    <author>tc={0673104D-5E89-4029-B93E-6BE56CE6F175}</author>
    <author>tc={B452CAF0-AF07-4243-A82C-02187CFB230B}</author>
    <author>tc={7ED918D4-4226-4437-8ACE-536F7F1446BE}</author>
    <author>tc={30833D30-8113-4B2C-9EC9-79D5DC3B56B5}</author>
    <author>tc={AB110285-07F4-484E-B024-1E82D9D49BAE}</author>
    <author>tc={00D37996-47D3-41CD-897B-375A10666462}</author>
    <author>tc={A789F885-E704-46C2-A0EA-A9C8B3F49AFD}</author>
    <author>tc={6A393E70-6C28-4FD0-B68F-C7E02CAEF28B}</author>
    <author>tc={32733884-C022-4E47-85F4-2B99F8E0A9D5}</author>
    <author>tc={CB0FB128-6A23-472E-8CE9-A953859AE143}</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 ref="H10" authorId="3" shapeId="0" xr:uid="{0373FA5F-D0D0-4142-8F58-BD4129C18C4D}">
      <text>
        <t>[Threaded comment]
Your version of Excel allows you to read this threaded comment; however, any edits to it will get removed if the file is opened in a newer version of Excel. Learn more: https://go.microsoft.com/fwlink/?linkid=870924
Comment:
    Northwick</t>
      </text>
    </comment>
    <comment ref="H11" authorId="4" shapeId="0" xr:uid="{0673104D-5E89-4029-B93E-6BE56CE6F175}">
      <text>
        <t>[Threaded comment]
Your version of Excel allows you to read this threaded comment; however, any edits to it will get removed if the file is opened in a newer version of Excel. Learn more: https://go.microsoft.com/fwlink/?linkid=870924
Comment:
    Severn Trent Stormydown</t>
      </text>
    </comment>
    <comment ref="H12" authorId="5" shapeId="0" xr:uid="{B452CAF0-AF07-4243-A82C-02187CFB230B}">
      <text>
        <t>[Threaded comment]
Your version of Excel allows you to read this threaded comment; however, any edits to it will get removed if the file is opened in a newer version of Excel. Learn more: https://go.microsoft.com/fwlink/?linkid=870924
Comment:
    Market waste</t>
      </text>
    </comment>
    <comment ref="H13" authorId="6" shapeId="0" xr:uid="{7ED918D4-4226-4437-8ACE-536F7F1446BE}">
      <text>
        <t>[Threaded comment]
Your version of Excel allows you to read this threaded comment; however, any edits to it will get removed if the file is opened in a newer version of Excel. Learn more: https://go.microsoft.com/fwlink/?linkid=870924
Comment:
    Shoda sauces less containers collected</t>
      </text>
    </comment>
    <comment ref="H14" authorId="7" shapeId="0" xr:uid="{30833D30-8113-4B2C-9EC9-79D5DC3B56B5}">
      <text>
        <t>[Threaded comment]
Your version of Excel allows you to read this threaded comment; however, any edits to it will get removed if the file is opened in a newer version of Excel. Learn more: https://go.microsoft.com/fwlink/?linkid=870924
Comment:
    South wales distillery</t>
      </text>
    </comment>
    <comment ref="H15" authorId="8" shapeId="0" xr:uid="{AB110285-07F4-484E-B024-1E82D9D49BAE}">
      <text>
        <t>[Threaded comment]
Your version of Excel allows you to read this threaded comment; however, any edits to it will get removed if the file is opened in a newer version of Excel. Learn more: https://go.microsoft.com/fwlink/?linkid=870924
Comment:
    biffa</t>
      </text>
    </comment>
    <comment ref="H16" authorId="9" shapeId="0" xr:uid="{00D37996-47D3-41CD-897B-375A10666462}">
      <text>
        <t>[Threaded comment]
Your version of Excel allows you to read this threaded comment; however, any edits to it will get removed if the file is opened in a newer version of Excel. Learn more: https://go.microsoft.com/fwlink/?linkid=870924
Comment:
    Forward</t>
      </text>
    </comment>
    <comment ref="H17" authorId="10" shapeId="0" xr:uid="{A789F885-E704-46C2-A0EA-A9C8B3F49AFD}">
      <text>
        <t>[Threaded comment]
Your version of Excel allows you to read this threaded comment; however, any edits to it will get removed if the file is opened in a newer version of Excel. Learn more: https://go.microsoft.com/fwlink/?linkid=870924
Comment:
    Biffa</t>
      </text>
    </comment>
    <comment ref="H18" authorId="11" shapeId="0" xr:uid="{6A393E70-6C28-4FD0-B68F-C7E02CAEF28B}">
      <text>
        <t>[Threaded comment]
Your version of Excel allows you to read this threaded comment; however, any edits to it will get removed if the file is opened in a newer version of Excel. Learn more: https://go.microsoft.com/fwlink/?linkid=870924
Comment:
    Bryn Power</t>
      </text>
    </comment>
    <comment ref="H19" authorId="12" shapeId="0" xr:uid="{32733884-C022-4E47-85F4-2B99F8E0A9D5}">
      <text>
        <t>[Threaded comment]
Your version of Excel allows you to read this threaded comment; however, any edits to it will get removed if the file is opened in a newer version of Excel. Learn more: https://go.microsoft.com/fwlink/?linkid=870924
Comment:
    Poole Bakery</t>
      </text>
    </comment>
    <comment ref="H20" authorId="13" shapeId="0" xr:uid="{CB0FB128-6A23-472E-8CE9-A953859AE143}">
      <text>
        <t>[Threaded comment]
Your version of Excel allows you to read this threaded comment; however, any edits to it will get removed if the file is opened in a newer version of Excel. Learn more: https://go.microsoft.com/fwlink/?linkid=870924
Comment:
    Lili waste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tc={C3362BD9-DCE5-415A-86E4-671E2BFC6E21}</author>
    <author>tc={31BDF276-7289-497F-A609-383777CAA46E}</author>
    <author>tc={2AC7ADFF-6CD2-49D1-BDF5-BB87552F5D1C}</author>
    <author>tc={742EE45A-0B19-4E7A-9073-77E5F150AD7B}</author>
    <author>tc={8C819995-61E1-4F94-A32B-588854CF27B6}</author>
    <author>tc={9E26DF52-F2E4-4619-8A2D-AAF8B7C76D9D}</author>
    <author>tc={1EC8F184-D2E4-402D-AA38-2095FB01C192}</author>
    <author>tc={0EE7EDD1-077B-4EEE-B745-F5D208E40FD1}</author>
    <author>tc={402072C4-71C8-48D8-85F4-285739D23BEC}</author>
    <author>tc={8625E54A-1BFD-4471-8DCB-AB912A031DB4}</author>
    <author>tc={4C958056-3B34-4C3A-B0EB-31DFE25ED525}</author>
    <author>tc={506C4233-1902-4FF9-B1BA-B92B978325FA}</author>
    <author>tc={63889A51-5837-4AC3-96AC-1A7E1AC636FF}</author>
    <author>tc={1B8A445E-8061-4984-AAF2-9E2A6B55A517}</author>
    <author>tc={02670FB3-E40C-419D-B9E3-E0724D501DF8}</author>
    <author>tc={3EBB4A18-CED5-4F7D-B262-ED4E638299C7}</author>
    <author>tc={24B2FF8A-4F8E-49AC-B3CC-F3B729EE5863}</author>
    <author>tc={5B92669F-6855-4FBC-B2D8-ABBEF72E53F1}</author>
    <author>tc={E879D861-C2F8-4700-99ED-AC2E121425A7}</author>
    <author>tc={02922FC9-A9FE-40E5-8A0C-3B92454920EB}</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E8" authorId="3" shapeId="0" xr:uid="{C3362BD9-DCE5-415A-86E4-671E2BFC6E21}">
      <text>
        <t>[Threaded comment]
Your version of Excel allows you to read this threaded comment; however, any edits to it will get removed if the file is opened in a newer version of Excel. Learn more: https://go.microsoft.com/fwlink/?linkid=870924
Comment:
    General Viridor</t>
      </text>
    </comment>
    <comment ref="E9" authorId="4" shapeId="0" xr:uid="{31BDF276-7289-497F-A609-383777CAA46E}">
      <text>
        <t>[Threaded comment]
Your version of Excel allows you to read this threaded comment; however, any edits to it will get removed if the file is opened in a newer version of Excel. Learn more: https://go.microsoft.com/fwlink/?linkid=870924
Comment:
    Recycling Lamby way</t>
      </text>
    </comment>
    <comment ref="E10" authorId="5" shapeId="0" xr:uid="{2AC7ADFF-6CD2-49D1-BDF5-BB87552F5D1C}">
      <text>
        <t>[Threaded comment]
Your version of Excel allows you to read this threaded comment; however, any edits to it will get removed if the file is opened in a newer version of Excel. Learn more: https://go.microsoft.com/fwlink/?linkid=870924
Comment:
    Front end FRS</t>
      </text>
    </comment>
    <comment ref="E11" authorId="6" shapeId="0" xr:uid="{742EE45A-0B19-4E7A-9073-77E5F150AD7B}">
      <text>
        <t>[Threaded comment]
Your version of Excel allows you to read this threaded comment; however, any edits to it will get removed if the file is opened in a newer version of Excel. Learn more: https://go.microsoft.com/fwlink/?linkid=870924
Comment:
    BE rosehill</t>
      </text>
    </comment>
    <comment ref="E12" authorId="7" shapeId="0" xr:uid="{8C819995-61E1-4F94-A32B-588854CF27B6}">
      <text>
        <t>[Threaded comment]
Your version of Excel allows you to read this threaded comment; however, any edits to it will get removed if the file is opened in a newer version of Excel. Learn more: https://go.microsoft.com/fwlink/?linkid=870924
Comment:
    BE newport</t>
      </text>
    </comment>
    <comment ref="E13" authorId="8" shapeId="0" xr:uid="{9E26DF52-F2E4-4619-8A2D-AAF8B7C76D9D}">
      <text>
        <t>[Threaded comment]
Your version of Excel allows you to read this threaded comment; however, any edits to it will get removed if the file is opened in a newer version of Excel. Learn more: https://go.microsoft.com/fwlink/?linkid=870924
Comment:
    FE third party viridor</t>
      </text>
    </comment>
    <comment ref="E14" authorId="9" shapeId="0" xr:uid="{1EC8F184-D2E4-402D-AA38-2095FB01C192}">
      <text>
        <t>[Threaded comment]
Your version of Excel allows you to read this threaded comment; however, any edits to it will get removed if the file is opened in a newer version of Excel. Learn more: https://go.microsoft.com/fwlink/?linkid=870924
Comment:
    BE viridor</t>
      </text>
    </comment>
    <comment ref="E15" authorId="10" shapeId="0" xr:uid="{0EE7EDD1-077B-4EEE-B745-F5D208E40FD1}">
      <text>
        <t>[Threaded comment]
Your version of Excel allows you to read this threaded comment; however, any edits to it will get removed if the file is opened in a newer version of Excel. Learn more: https://go.microsoft.com/fwlink/?linkid=870924
Comment:
    Gate Reject viridor</t>
      </text>
    </comment>
    <comment ref="E16" authorId="11" shapeId="0" xr:uid="{402072C4-71C8-48D8-85F4-285739D23BEC}">
      <text>
        <t>[Threaded comment]
Your version of Excel allows you to read this threaded comment; however, any edits to it will get removed if the file is opened in a newer version of Excel. Learn more: https://go.microsoft.com/fwlink/?linkid=870924
Comment:
    Mixed metals</t>
      </text>
    </comment>
    <comment ref="E17" authorId="12" shapeId="0" xr:uid="{8625E54A-1BFD-4471-8DCB-AB912A031DB4}">
      <text>
        <t>[Threaded comment]
Your version of Excel allows you to read this threaded comment; however, any edits to it will get removed if the file is opened in a newer version of Excel. Learn more: https://go.microsoft.com/fwlink/?linkid=870924
Comment:
    Wood</t>
      </text>
    </comment>
    <comment ref="E18" authorId="13" shapeId="0" xr:uid="{4C958056-3B34-4C3A-B0EB-31DFE25ED525}">
      <text>
        <t>[Threaded comment]
Your version of Excel allows you to read this threaded comment; however, any edits to it will get removed if the file is opened in a newer version of Excel. Learn more: https://go.microsoft.com/fwlink/?linkid=870924
Comment:
    Oil</t>
      </text>
    </comment>
    <comment ref="E19" authorId="14" shapeId="0" xr:uid="{506C4233-1902-4FF9-B1BA-B92B978325FA}">
      <text>
        <t>[Threaded comment]
Your version of Excel allows you to read this threaded comment; however, any edits to it will get removed if the file is opened in a newer version of Excel. Learn more: https://go.microsoft.com/fwlink/?linkid=870924
Comment:
    Gate reject lamby way</t>
      </text>
    </comment>
    <comment ref="E20" authorId="15" shapeId="0" xr:uid="{63889A51-5837-4AC3-96AC-1A7E1AC636FF}">
      <text>
        <t>[Threaded comment]
Your version of Excel allows you to read this threaded comment; however, any edits to it will get removed if the file is opened in a newer version of Excel. Learn more: https://go.microsoft.com/fwlink/?linkid=870924
Comment:
    Metals lamby way</t>
      </text>
    </comment>
    <comment ref="E21" authorId="16" shapeId="0" xr:uid="{1B8A445E-8061-4984-AAF2-9E2A6B55A517}">
      <text>
        <t>[Threaded comment]
Your version of Excel allows you to read this threaded comment; however, any edits to it will get removed if the file is opened in a newer version of Excel. Learn more: https://go.microsoft.com/fwlink/?linkid=870924
Comment:
    Diverted Rose hill</t>
      </text>
    </comment>
    <comment ref="E22" authorId="17" shapeId="0" xr:uid="{02670FB3-E40C-419D-B9E3-E0724D501DF8}">
      <text>
        <t>[Threaded comment]
Your version of Excel allows you to read this threaded comment; however, any edits to it will get removed if the file is opened in a newer version of Excel. Learn more: https://go.microsoft.com/fwlink/?linkid=870924
Comment:
    Diverted bryn power</t>
      </text>
    </comment>
    <comment ref="E23" authorId="18" shapeId="0" xr:uid="{3EBB4A18-CED5-4F7D-B262-ED4E638299C7}">
      <text>
        <t>[Threaded comment]
Your version of Excel allows you to read this threaded comment; however, any edits to it will get removed if the file is opened in a newer version of Excel. Learn more: https://go.microsoft.com/fwlink/?linkid=870924
Comment:
    Diverted severn trent</t>
      </text>
    </comment>
    <comment ref="E24" authorId="19" shapeId="0" xr:uid="{24B2FF8A-4F8E-49AC-B3CC-F3B729EE5863}">
      <text>
        <t>[Threaded comment]
Your version of Excel allows you to read this threaded comment; however, any edits to it will get removed if the file is opened in a newer version of Excel. Learn more: https://go.microsoft.com/fwlink/?linkid=870924
Comment:
    Diverted northwick</t>
      </text>
    </comment>
    <comment ref="E25" authorId="20" shapeId="0" xr:uid="{5B92669F-6855-4FBC-B2D8-ABBEF72E53F1}">
      <text>
        <t>[Threaded comment]
Your version of Excel allows you to read this threaded comment; however, any edits to it will get removed if the file is opened in a newer version of Excel. Learn more: https://go.microsoft.com/fwlink/?linkid=870924
Comment:
    Diverted geneco</t>
      </text>
    </comment>
    <comment ref="E26" authorId="21" shapeId="0" xr:uid="{E879D861-C2F8-4700-99ED-AC2E121425A7}">
      <text>
        <t>[Threaded comment]
Your version of Excel allows you to read this threaded comment; however, any edits to it will get removed if the file is opened in a newer version of Excel. Learn more: https://go.microsoft.com/fwlink/?linkid=870924
Comment:
    Diverted codford</t>
      </text>
    </comment>
    <comment ref="E27" authorId="22" shapeId="0" xr:uid="{02922FC9-A9FE-40E5-8A0C-3B92454920EB}">
      <text>
        <t>[Threaded comment]
Your version of Excel allows you to read this threaded comment; however, any edits to it will get removed if the file is opened in a newer version of Excel. Learn more: https://go.microsoft.com/fwlink/?linkid=870924
Comment:
    Diverted cannington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<sst xmlns="http://schemas.openxmlformats.org/spreadsheetml/2006/main" count="7625" uniqueCount="2674">
  <si>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</si>
  <si>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</si>
  <si>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</si>
  <si>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</si>
  <si>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</si>
  <si>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</si>
  <si>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</si>
  <si>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</si>
  <si>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</si>
  <si>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</si>
  <si>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</si>
  <si>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</si>
  <si>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</si>
  <si>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</si>
  <si>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</si>
  <si>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</si>
  <si>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</si>
  <si>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</si>
  <si>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</si>
  <si>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</si>
  <si>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</si>
  <si>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</si>
  <si>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</si>
  <si>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</si>
  <si>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</si>
  <si>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</si>
  <si>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</si>
  <si>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</si>
  <si>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</si>
  <si>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</si>
  <si>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</si>
  <si>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</si>
  <si>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</si>
  <si>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</si>
  <si>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</si>
  <si>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</si>
  <si>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</si>
  <si>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</si>
  <si>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</si>
  <si>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</si>
  <si>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</si>
  <si>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</si>
  <si>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</si>
  <si>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</si>
  <si>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</si>
  <si>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</si>
  <si>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</si>
  <si>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</si>
  <si>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</si>
  <si>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</si>
  <si>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</si>
  <si>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</si>
  <si>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</si>
  <si>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</si>
  <si>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</si>
  <si>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</si>
  <si>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</si>
  <si>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</si>
  <si>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</si>
  <si>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</si>
  <si>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</si>
  <si>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</si>
  <si>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</si>
  <si>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</si>
  <si>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</si>
  <si>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</si>
  <si>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</si>
  <si>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</si>
  <si>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</si>
  <si>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</si>
  <si>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</si>
  <si>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</si>
  <si>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</si>
  <si>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</si>
  <si>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</si>
  <si>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</si>
  <si>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</si>
  <si>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</si>
  <si>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</si>
  <si>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</si>
  <si>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</si>
  <si>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</si>
  <si>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</si>
  <si>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</si>
  <si>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</si>
  <si>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</si>
  <si>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</si>
  <si>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</si>
  <si>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</si>
  <si>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</si>
  <si>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</si>
  <si>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</si>
  <si>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</si>
  <si>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</si>
  <si>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</si>
  <si>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</si>
  <si>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</si>
  <si>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</si>
  <si>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</si>
  <si>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</si>
  <si>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</si>
  <si>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</si>
  <si>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</si>
  <si>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</si>
  <si>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</si>
  <si>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</si>
  <si>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</si>
  <si>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</si>
  <si>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</si>
  <si>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</si>
  <si>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</si>
  <si>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</si>
  <si>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</si>
  <si>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</si>
  <si>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</si>
  <si>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</si>
  <si>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</si>
  <si>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</si>
  <si>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</si>
  <si>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</si>
  <si>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</si>
  <si>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</si>
  <si>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</si>
  <si>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</si>
  <si>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</si>
  <si>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</si>
  <si>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</si>
  <si>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</si>
  <si>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</si>
  <si>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</si>
  <si>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</si>
  <si>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</si>
  <si>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</si>
  <si>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</si>
  <si>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</si>
  <si>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</si>
  <si>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</si>
  <si>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</si>
  <si>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</si>
  <si>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</si>
  <si>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</si>
  <si>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</si>
  <si>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</si>
  <si>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</si>
  <si>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</si>
  <si>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</si>
  <si>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</si>
  <si>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</si>
  <si>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</si>
  <si>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</si>
  <si>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</si>
  <si>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</si>
  <si>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</si>
  <si>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</si>
  <si>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</si>
  <si>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</si>
  <si>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</si>
  <si>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</si>
  <si>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</si>
  <si>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</si>
  <si>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</si>
  <si>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</si>
  <si>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</si>
  <si>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</si>
  <si>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</si>
  <si>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</si>
  <si>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</si>
  <si>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</si>
  <si>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</si>
  <si>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</si>
  <si>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</si>
  <si>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</si>
  <si>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</si>
  <si>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</si>
  <si>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</si>
  <si>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</si>
  <si>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</si>
  <si>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</si>
  <si>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</si>
  <si>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</si>
  <si>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</si>
  <si>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</si>
  <si>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</si>
  <si>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</si>
  <si>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</si>
  <si>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</si>
  <si>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</si>
  <si>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</si>
  <si>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</si>
  <si>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</si>
  <si>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</si>
  <si>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</si>
  <si>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</si>
  <si>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</si>
  <si>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</si>
  <si>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</si>
  <si>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</si>
  <si>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</si>
  <si>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</si>
  <si>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</si>
  <si>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</si>
  <si>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</si>
  <si>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</si>
  <si>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</si>
  <si>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</si>
  <si>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</si>
  <si>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</si>
  <si>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</si>
  <si>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</si>
  <si>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</si>
  <si>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</si>
  <si>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</si>
  <si>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</si>
  <si>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</si>
  <si>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</si>
  <si>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</si>
  <si>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</si>
  <si>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</si>
  <si>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</si>
  <si>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</si>
  <si>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</si>
  <si>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</si>
  <si>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</si>
  <si>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</si>
  <si>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</si>
  <si>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</si>
  <si>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</si>
  <si>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</si>
  <si>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</si>
  <si>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</si>
  <si>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</si>
  <si>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</si>
  <si>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</si>
  <si>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</si>
  <si>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</si>
  <si>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</si>
  <si>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</si>
  <si>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</si>
  <si>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</si>
  <si>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</si>
  <si>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</si>
  <si>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</si>
  <si>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</si>
  <si>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</si>
  <si>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</si>
  <si>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</si>
  <si>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</si>
  <si>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</si>
  <si>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</si>
  <si>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</si>
  <si>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</si>
  <si>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</si>
  <si>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</si>
  <si>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</si>
  <si>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</si>
  <si>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</si>
  <si>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</si>
  <si>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</si>
  <si>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</si>
  <si>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</si>
  <si>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</si>
  <si>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</si>
  <si>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</si>
  <si>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</si>
  <si>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</si>
  <si>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</si>
  <si>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</si>
  <si>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</si>
  <si>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</si>
  <si>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</si>
  <si>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</si>
  <si>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</si>
  <si>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</si>
  <si>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</si>
  <si>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</si>
  <si>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</si>
  <si>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</si>
  <si>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</si>
  <si>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</si>
  <si>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</si>
  <si>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</si>
  <si>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</si>
  <si>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</si>
  <si>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</si>
  <si>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</si>
  <si>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</si>
  <si>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</si>
  <si>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</si>
  <si>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</si>
  <si>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</si>
  <si>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</si>
  <si>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</si>
  <si>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</si>
  <si>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</si>
  <si>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</si>
  <si>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</si>
  <si>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</si>
  <si>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</si>
  <si>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</si>
  <si>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</si>
  <si>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</si>
  <si>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</si>
  <si>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</si>
  <si>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</si>
  <si>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</si>
  <si>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</si>
  <si>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</si>
  <si>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</si>
  <si>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</si>
  <si>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</si>
  <si>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</si>
  <si>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</si>
  <si>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</si>
  <si>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</si>
  <si>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</si>
  <si>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</si>
  <si>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</si>
  <si>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</si>
  <si>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</si>
  <si>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</si>
  <si>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</si>
  <si>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</si>
  <si>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</si>
  <si>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</si>
  <si>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</si>
  <si>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</si>
  <si>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</si>
  <si>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</si>
  <si>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</si>
  <si>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</si>
  <si>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</si>
  <si>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</si>
  <si>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</si>
  <si>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</si>
  <si>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</si>
  <si>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</si>
  <si>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</si>
  <si>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</si>
  <si>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</si>
  <si>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</si>
  <si>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</si>
  <si>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</si>
  <si>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</si>
  <si>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</si>
  <si>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</si>
  <si>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</si>
  <si>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</si>
  <si>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</si>
  <si>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</si>
  <si>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</si>
  <si>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</si>
  <si>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</si>
  <si>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</si>
  <si>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</si>
  <si>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</si>
  <si>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</si>
  <si>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</si>
  <si>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</si>
  <si>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</si>
  <si>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</si>
  <si>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</si>
  <si>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</si>
  <si>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</si>
  <si>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</si>
  <si>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</si>
  <si>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</si>
  <si>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</si>
  <si>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</si>
  <si>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</si>
  <si>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</si>
  <si>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</si>
  <si>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</si>
  <si>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</si>
  <si>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</si>
  <si>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</si>
  <si>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</si>
  <si>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</si>
  <si>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</si>
  <si>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</si>
  <si>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</si>
  <si>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</si>
  <si>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</si>
  <si>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</si>
  <si>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</si>
  <si>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</si>
  <si>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</si>
  <si>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</si>
  <si>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</si>
  <si>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</si>
  <si>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</si>
  <si>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</si>
  <si>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</si>
  <si>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</si>
  <si>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</si>
  <si>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</si>
  <si>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</si>
  <si>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</si>
  <si>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</si>
  <si>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</si>
  <si>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</si>
  <si>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</si>
  <si>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</si>
  <si>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</si>
  <si>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</si>
  <si>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</si>
  <si>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</si>
  <si>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</si>
  <si>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</si>
  <si>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</si>
  <si>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</si>
  <si>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</si>
  <si>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</si>
  <si>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</si>
  <si>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</si>
  <si>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</si>
  <si>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</si>
  <si>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</si>
  <si>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</si>
  <si>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</si>
  <si>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</si>
  <si>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</si>
  <si>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</si>
  <si>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</si>
  <si>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</si>
  <si>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</si>
  <si>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</si>
  <si>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</si>
  <si>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</si>
  <si>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</si>
  <si>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</si>
  <si>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</si>
  <si>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</si>
  <si>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</si>
  <si>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</si>
  <si>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</si>
  <si>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</si>
  <si>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</si>
  <si>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</si>
  <si>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</si>
  <si>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</si>
  <si>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</si>
  <si>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</si>
  <si>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</si>
  <si>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</si>
  <si>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</si>
  <si>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</si>
  <si>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</si>
  <si>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</si>
  <si>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</si>
  <si>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</si>
  <si>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</si>
  <si>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</si>
  <si>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</si>
  <si>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</si>
  <si>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</si>
  <si>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</si>
  <si>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</si>
  <si>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</si>
  <si>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</si>
  <si>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</si>
  <si>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</si>
  <si>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</si>
  <si>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</si>
  <si>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</si>
  <si>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</si>
  <si>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</si>
  <si>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</si>
  <si>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</si>
  <si>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</si>
  <si>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</si>
  <si>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</si>
  <si>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</si>
  <si>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</si>
  <si>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</si>
  <si>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</si>
  <si>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</si>
  <si>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</si>
  <si>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</si>
  <si>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</si>
  <si>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</si>
  <si>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</si>
  <si>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</si>
  <si>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</si>
  <si>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</si>
  <si>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</si>
  <si>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</si>
  <si>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</si>
  <si>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</si>
  <si>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</si>
  <si>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</si>
  <si>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</si>
  <si>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</si>
  <si>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</si>
  <si>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</si>
  <si>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</si>
  <si>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</si>
  <si>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</si>
  <si>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</si>
  <si>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</si>
  <si>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</si>
  <si>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</si>
  <si>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</si>
  <si>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</si>
  <si>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</si>
  <si>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</si>
  <si>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</si>
  <si>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</si>
  <si>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</si>
  <si>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</si>
  <si>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</si>
  <si>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</si>
  <si>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</si>
  <si>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</si>
  <si>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</si>
  <si>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</si>
  <si>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</si>
  <si>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</si>
  <si>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</si>
  <si>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</si>
  <si>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</si>
  <si>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</si>
  <si>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</si>
  <si>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</si>
  <si>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</si>
  <si>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</si>
  <si>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</si>
  <si>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</si>
  <si>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</si>
  <si>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</si>
  <si>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</si>
  <si>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</si>
  <si>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</si>
  <si>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</si>
  <si>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</si>
  <si>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</si>
  <si>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</si>
  <si>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</si>
  <si>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</si>
  <si>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</si>
  <si>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</si>
  <si>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</si>
  <si>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</si>
  <si>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</si>
  <si>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</si>
  <si>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</si>
  <si>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</si>
  <si>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</si>
  <si>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</si>
  <si>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</si>
  <si>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</si>
  <si>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</si>
  <si>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</si>
  <si>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</si>
  <si>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</si>
  <si>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</si>
  <si>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</si>
  <si>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</si>
  <si>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</si>
  <si>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</si>
  <si>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</si>
  <si>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</si>
  <si>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</si>
  <si>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</si>
  <si>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</si>
  <si>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</si>
  <si>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</si>
  <si>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</si>
  <si>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</si>
  <si>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</si>
  <si>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</si>
  <si>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</si>
  <si>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</si>
  <si>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</si>
  <si>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</si>
  <si>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</si>
  <si>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</si>
  <si>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</si>
  <si>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</si>
  <si>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</si>
  <si>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</si>
  <si>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</si>
  <si>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</si>
  <si>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</si>
  <si>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</si>
  <si>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</si>
  <si>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</si>
  <si>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</si>
  <si>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</si>
  <si>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</si>
  <si>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</si>
  <si>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</si>
  <si>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</si>
  <si>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</si>
  <si>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</si>
  <si>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</si>
  <si>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</si>
  <si>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</si>
  <si>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</si>
  <si>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</si>
  <si>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</si>
  <si>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</si>
  <si>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</si>
  <si>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</si>
  <si>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</si>
  <si>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</si>
  <si>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</si>
  <si>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</si>
  <si>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</si>
  <si>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</si>
  <si>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</si>
  <si>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</si>
  <si>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</si>
  <si>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</si>
  <si>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</si>
  <si>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</si>
  <si>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</si>
  <si>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</si>
  <si>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</si>
  <si>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</si>
  <si>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</si>
  <si>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</si>
  <si>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</si>
  <si>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</si>
  <si>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</si>
  <si>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</si>
  <si>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</si>
  <si>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</si>
  <si>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</si>
  <si>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</si>
  <si>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</si>
  <si>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</si>
  <si>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</si>
  <si>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</si>
  <si>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</si>
  <si>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</si>
  <si>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</si>
  <si>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</si>
  <si>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</si>
  <si>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</si>
  <si>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</si>
  <si>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</si>
  <si>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</si>
  <si>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</si>
  <si>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</si>
  <si>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</si>
  <si>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</si>
  <si>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</si>
  <si>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</si>
  <si>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</si>
  <si>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</si>
  <si>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</si>
  <si>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</si>
  <si>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</si>
  <si>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</si>
  <si>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</si>
  <si>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</si>
  <si>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</si>
  <si>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</si>
  <si>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</si>
  <si>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</si>
  <si>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</si>
  <si>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</si>
  <si>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</si>
  <si>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</si>
  <si>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</si>
  <si>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</si>
  <si>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</si>
  <si>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</si>
  <si>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</si>
  <si>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</si>
  <si>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</si>
  <si>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</si>
  <si>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</si>
  <si>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</si>
  <si>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</si>
  <si>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</si>
  <si>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</si>
  <si>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</si>
  <si>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</si>
  <si>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</si>
  <si>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</si>
  <si>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</si>
  <si>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</si>
  <si>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</si>
  <si>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</si>
  <si>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</si>
  <si>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</si>
  <si>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</si>
  <si>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</si>
  <si>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</si>
  <si>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</si>
  <si>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</si>
  <si>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</si>
  <si>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</si>
  <si>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</si>
  <si>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</si>
  <si>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</si>
  <si>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</si>
  <si>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</si>
  <si>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</si>
  <si>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</si>
  <si>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</si>
  <si>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</si>
  <si>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</si>
  <si>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</si>
  <si>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</si>
  <si>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</si>
  <si>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</si>
  <si>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</si>
  <si>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</si>
  <si>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</si>
  <si>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</si>
  <si>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</si>
  <si>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</si>
  <si>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</si>
  <si>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</si>
  <si>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</si>
  <si>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</si>
  <si>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</si>
  <si>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</si>
  <si>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</si>
  <si>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</si>
  <si>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</si>
  <si>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</si>
  <si>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</si>
  <si>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</si>
  <si>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</si>
  <si>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</si>
  <si>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</si>
  <si>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</si>
  <si>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</si>
  <si>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</si>
  <si>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</si>
  <si>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</si>
  <si>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</si>
  <si>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</si>
  <si>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</si>
  <si>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</si>
  <si>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</si>
  <si>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</si>
  <si>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</si>
  <si>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</si>
  <si>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</si>
  <si>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</si>
  <si>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</si>
  <si>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</si>
  <si>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</si>
  <si>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</si>
  <si>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</si>
  <si>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</si>
  <si>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</si>
  <si>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</si>
  <si>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</si>
  <si>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</si>
  <si>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</si>
  <si>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</si>
  <si>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</si>
  <si>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</si>
  <si>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</si>
  <si>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</si>
  <si>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</si>
  <si>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</si>
  <si>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</si>
  <si>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</si>
  <si>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</si>
  <si>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</si>
  <si>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</si>
  <si>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</si>
  <si>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</si>
  <si>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</si>
  <si>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</si>
  <si>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</si>
  <si>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</si>
  <si>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</si>
  <si>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</si>
  <si>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</si>
  <si>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</si>
  <si>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</si>
  <si>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</si>
  <si>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</si>
  <si>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</si>
  <si>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</si>
  <si>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</si>
  <si>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</si>
  <si>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</si>
  <si>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</si>
  <si>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</si>
  <si>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</si>
  <si>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</si>
  <si>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</si>
  <si>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</si>
  <si>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</si>
  <si>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</si>
  <si>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</si>
  <si>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</si>
  <si>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</si>
  <si>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</si>
  <si>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</si>
  <si>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</si>
  <si>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</si>
  <si>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</si>
  <si>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</si>
  <si>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</si>
  <si>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</si>
  <si>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</si>
  <si>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</si>
  <si>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</si>
  <si>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</si>
  <si>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</si>
  <si>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</si>
  <si>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</si>
  <si>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</si>
  <si>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</si>
  <si>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</si>
  <si>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</si>
  <si>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</si>
  <si>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</si>
  <si>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</si>
  <si>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</si>
  <si>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</si>
  <si>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</si>
  <si>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</si>
  <si>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</si>
  <si>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</si>
  <si>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</si>
  <si>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</si>
  <si>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</si>
  <si>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</si>
  <si>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</si>
  <si>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</si>
  <si>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</si>
  <si>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</si>
  <si>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</si>
  <si>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</si>
  <si>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</si>
  <si>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</si>
  <si>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</si>
  <si>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</si>
  <si>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</si>
  <si>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</si>
  <si>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</si>
  <si>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</si>
  <si>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</si>
  <si>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</si>
  <si>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</si>
  <si>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</si>
  <si>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</si>
  <si>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</si>
  <si>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</si>
  <si>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</si>
  <si>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</si>
  <si>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</si>
  <si>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</si>
  <si>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</si>
  <si>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</si>
  <si>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</si>
  <si>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</si>
  <si>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</si>
  <si>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</si>
  <si>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</si>
  <si>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</si>
  <si>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</si>
  <si>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</si>
  <si>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</si>
  <si>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</si>
  <si>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</si>
  <si>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</si>
  <si>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</si>
  <si>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</si>
  <si>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</si>
  <si>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</si>
  <si>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</si>
  <si>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</si>
  <si>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</si>
  <si>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</si>
  <si>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</si>
  <si>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</si>
  <si>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</si>
  <si>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</si>
  <si>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</si>
  <si>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</si>
  <si>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</si>
  <si>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</si>
  <si>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</si>
  <si>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</si>
  <si>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</si>
  <si>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</si>
  <si>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</si>
  <si>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</si>
  <si>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</si>
  <si>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</si>
  <si>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</si>
  <si>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</si>
  <si>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</si>
  <si>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</si>
  <si>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</si>
  <si>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</si>
  <si>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</si>
  <si>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</si>
  <si>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</si>
  <si>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</si>
  <si>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</si>
  <si>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</si>
  <si>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</si>
  <si>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</si>
  <si>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</si>
  <si>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</si>
  <si>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</si>
  <si>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</si>
  <si>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</si>
  <si>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</si>
  <si>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</si>
  <si>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</si>
  <si>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</si>
  <si>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</si>
  <si>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</si>
  <si>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</si>
  <si>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</si>
  <si>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</si>
  <si>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</si>
  <si>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</si>
  <si>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</si>
  <si>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</si>
  <si>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</si>
  <si>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</si>
  <si>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</si>
  <si>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</si>
  <si>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</si>
  <si>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</si>
  <si>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</si>
  <si>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</si>
  <si>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</si>
  <si>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</si>
  <si>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</si>
  <si>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</si>
  <si>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</si>
  <si>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</si>
  <si>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</si>
  <si>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</si>
  <si>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</si>
  <si>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</si>
  <si>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</si>
  <si>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</si>
  <si>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</si>
  <si>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</si>
  <si>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</si>
  <si>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</si>
  <si>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</si>
  <si>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</si>
  <si>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</si>
  <si>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</si>
  <si>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</si>
  <si>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</si>
  <si>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</si>
  <si>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</si>
  <si>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</si>
  <si>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</si>
  <si>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</si>
  <si>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</si>
  <si>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</si>
  <si>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</si>
  <si>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</si>
  <si>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</si>
  <si>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</si>
  <si>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</si>
  <si>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</si>
  <si>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</si>
  <si>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</si>
  <si>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</si>
  <si>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</si>
  <si>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</si>
  <si>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</si>
  <si>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</si>
  <si>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</si>
  <si>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</si>
  <si>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</si>
  <si>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</si>
  <si>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</si>
  <si>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</si>
  <si>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</si>
  <si>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</si>
  <si>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</si>
  <si>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</si>
  <si>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</si>
  <si>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</si>
  <si>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</si>
  <si>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</si>
  <si>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</si>
  <si>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</si>
  <si>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</si>
  <si>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</si>
  <si>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</si>
  <si>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</si>
  <si>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</si>
  <si>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</si>
  <si>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</si>
  <si>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</si>
  <si>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</si>
  <si>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</si>
  <si>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</si>
  <si>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</si>
  <si>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</si>
  <si>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</si>
  <si>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</si>
  <si>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</si>
  <si>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</si>
  <si>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</si>
  <si>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</si>
  <si>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</si>
  <si>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</si>
  <si>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</si>
  <si>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</si>
  <si>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</si>
  <si>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</si>
  <si>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</si>
  <si>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</si>
  <si>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</si>
  <si>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</si>
  <si>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</si>
  <si>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</si>
  <si>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</si>
  <si>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</si>
  <si>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</si>
  <si>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</si>
  <si>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</si>
  <si>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</si>
  <si>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</si>
  <si>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</si>
  <si>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</si>
  <si>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</si>
  <si>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</si>
  <si>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</si>
  <si>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</si>
  <si>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</si>
  <si>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</si>
  <si>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</si>
  <si>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</si>
  <si>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</si>
  <si>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</si>
  <si>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</si>
  <si>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</si>
  <si>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</si>
  <si>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</si>
  <si>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</si>
  <si>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</si>
  <si>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</si>
  <si>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</si>
  <si>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</si>
  <si>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</si>
  <si>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</si>
  <si>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</si>
  <si>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</si>
  <si>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</si>
  <si>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</si>
  <si>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</si>
  <si>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</si>
  <si>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</si>
  <si>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</si>
  <si>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</si>
  <si>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</si>
  <si>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</si>
  <si>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</si>
  <si>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</si>
  <si>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</si>
  <si>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</si>
  <si>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</si>
  <si>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</si>
  <si>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</si>
  <si>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</si>
  <si>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</si>
  <si>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</si>
  <si>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</si>
  <si>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</si>
  <si>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</si>
  <si>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</si>
  <si>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</si>
  <si>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</si>
  <si>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</si>
  <si>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</si>
  <si>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</si>
  <si>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</si>
  <si>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</si>
  <si>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</si>
  <si>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</si>
  <si>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</si>
  <si>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</si>
  <si>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</si>
  <si>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</si>
  <si>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</si>
  <si>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</si>
  <si>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</si>
  <si>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</si>
  <si>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</si>
  <si>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</si>
  <si>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</si>
  <si>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</si>
  <si>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</si>
  <si>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</si>
  <si>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</si>
  <si>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</si>
  <si>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</si>
  <si>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</si>
  <si>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</si>
  <si>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</si>
  <si>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</si>
  <si>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</si>
  <si>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</si>
  <si>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</si>
  <si>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</si>
  <si>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</si>
  <si>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</si>
  <si>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</si>
  <si>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</si>
  <si>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</si>
  <si>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</si>
  <si>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</si>
  <si>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</si>
  <si>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</si>
  <si>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</si>
  <si>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</si>
  <si>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</si>
  <si>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</si>
  <si>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</si>
  <si>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</si>
  <si>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</si>
  <si>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</si>
  <si>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</si>
  <si>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</si>
  <si>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</si>
  <si>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</si>
  <si>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</si>
  <si>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</si>
  <si>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</si>
  <si>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</si>
  <si>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</si>
  <si>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</si>
  <si>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</si>
  <si>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</si>
  <si>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</si>
  <si>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</si>
  <si>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</si>
  <si>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</si>
  <si>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</si>
  <si>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</si>
  <si>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</si>
  <si>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</si>
  <si>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</si>
  <si>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</si>
  <si>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</si>
  <si>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</si>
  <si>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</si>
  <si>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</si>
  <si>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</si>
  <si>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</si>
  <si>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</si>
  <si>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</si>
  <si>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</si>
  <si>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</si>
  <si>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</si>
  <si>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</si>
  <si>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</si>
  <si>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</si>
  <si>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</si>
  <si>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</si>
  <si>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</si>
  <si>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</si>
  <si>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</si>
  <si>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</si>
  <si>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</si>
  <si>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</si>
  <si>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</si>
  <si>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</si>
  <si>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</si>
  <si>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</si>
  <si>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</si>
  <si>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</si>
  <si>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</si>
  <si>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</si>
  <si>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</si>
  <si>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</si>
  <si>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</si>
  <si>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</si>
  <si>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</si>
  <si>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</si>
  <si>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</si>
  <si>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</si>
  <si>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</si>
  <si>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</si>
  <si>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</si>
  <si>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</si>
  <si>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</si>
  <si>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</si>
  <si>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</si>
  <si>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</si>
  <si>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</si>
  <si>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</si>
  <si>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</si>
  <si>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</si>
  <si>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</si>
  <si>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</si>
  <si>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</si>
  <si>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</si>
  <si>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</si>
  <si>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</si>
  <si>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</si>
  <si>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</si>
  <si>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</si>
  <si>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</si>
  <si>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</si>
  <si>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</si>
  <si>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</si>
  <si>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</si>
  <si>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</si>
  <si>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</si>
  <si>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</si>
  <si>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</si>
  <si>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</si>
  <si>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</si>
  <si>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</si>
  <si>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</si>
  <si>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</si>
  <si>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</si>
  <si>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</si>
  <si>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</si>
  <si>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</si>
  <si>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</si>
  <si>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</si>
  <si>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</si>
  <si>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</si>
  <si>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</si>
  <si>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</si>
  <si>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</si>
  <si>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</si>
  <si>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</si>
  <si>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</si>
  <si>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</si>
  <si>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</si>
  <si>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</si>
  <si>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</si>
  <si>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</si>
  <si>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</si>
  <si>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</si>
  <si>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</si>
  <si>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</si>
  <si>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</si>
  <si>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</si>
  <si>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</si>
  <si>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</si>
  <si>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</si>
  <si>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</si>
  <si>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</si>
  <si>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</si>
  <si>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</si>
  <si>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</si>
  <si>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</si>
  <si>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</si>
  <si>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</si>
  <si>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</si>
  <si>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</si>
  <si>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</si>
  <si>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</si>
  <si>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</si>
  <si>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</si>
  <si>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</si>
  <si>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</si>
  <si>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</si>
  <si>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</si>
  <si>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</si>
  <si>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</si>
  <si>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</si>
  <si>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</si>
  <si>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</si>
  <si>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</si>
  <si>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</si>
  <si>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</si>
  <si>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</si>
  <si>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</si>
  <si>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</si>
  <si>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</si>
  <si>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</si>
  <si>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</si>
  <si>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</si>
  <si>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</si>
  <si>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</si>
  <si>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</si>
  <si>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</si>
  <si>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</si>
  <si>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</si>
  <si>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</si>
  <si>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</si>
  <si>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</si>
  <si>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</si>
  <si>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</si>
  <si>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</si>
  <si>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</si>
  <si>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</si>
  <si>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</si>
  <si>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</si>
  <si>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</si>
  <si>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</si>
  <si>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</si>
  <si>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</si>
  <si>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</si>
  <si>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</si>
  <si>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</si>
  <si>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</si>
  <si>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</si>
  <si>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</si>
  <si>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</si>
  <si>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</si>
  <si>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</si>
  <si>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</si>
  <si>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</si>
  <si>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</si>
  <si>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</si>
  <si>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</si>
  <si>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</si>
  <si>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</si>
  <si>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</si>
  <si>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</si>
  <si>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</si>
  <si>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</si>
  <si>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</si>
  <si>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</si>
  <si>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</si>
  <si>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</si>
  <si>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</si>
  <si>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</si>
  <si>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</si>
  <si>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</si>
  <si>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</si>
  <si>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</si>
  <si>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</si>
  <si>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</si>
  <si>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</si>
  <si>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</si>
  <si>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</si>
  <si>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</si>
  <si>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</si>
  <si>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</si>
  <si>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</si>
  <si>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</si>
  <si>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</si>
  <si>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</si>
  <si>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</si>
  <si>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</si>
  <si>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</si>
  <si>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</si>
  <si>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</si>
  <si>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</si>
  <si>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</si>
  <si>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</si>
  <si>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</si>
  <si>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</si>
  <si>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</si>
  <si>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</si>
  <si>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</si>
  <si>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</si>
  <si>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</si>
  <si>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</si>
  <si>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</si>
  <si>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</si>
  <si>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</si>
  <si>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</si>
  <si>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</si>
  <si>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</si>
  <si>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</si>
  <si>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</si>
  <si>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</si>
  <si>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</si>
  <si>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</si>
  <si>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</si>
  <si>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</si>
  <si>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</si>
  <si>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</si>
  <si>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</si>
  <si>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</si>
  <si>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</si>
  <si>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</si>
  <si>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</si>
  <si>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</si>
  <si>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</si>
  <si>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</si>
  <si>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</si>
  <si>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</si>
  <si>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</si>
  <si>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</si>
  <si>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</si>
  <si>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</si>
  <si>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</si>
  <si>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</si>
  <si>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</si>
  <si>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</si>
  <si>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</si>
  <si>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</si>
  <si>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</si>
  <si>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</si>
  <si>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</si>
  <si>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</si>
  <si>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</si>
  <si>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</si>
  <si>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</si>
  <si>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</si>
  <si>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</si>
  <si>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</si>
  <si>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</si>
  <si>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</si>
  <si>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</si>
  <si>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</si>
  <si>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</si>
  <si>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</si>
  <si>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</si>
  <si>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</si>
  <si>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</si>
  <si>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</si>
  <si>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</si>
  <si>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</si>
  <si>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</si>
  <si>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</si>
  <si>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</si>
  <si>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</si>
  <si>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</si>
  <si>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</si>
  <si>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</si>
  <si>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</si>
  <si>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</si>
  <si>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</si>
  <si>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</si>
  <si>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</si>
  <si>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</si>
  <si>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</si>
  <si>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</si>
  <si>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</si>
  <si>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</si>
  <si>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</si>
  <si>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</si>
  <si>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</si>
  <si>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</si>
  <si>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</si>
  <si>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</si>
  <si>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</si>
  <si>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</si>
  <si>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</si>
  <si>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</si>
  <si>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</si>
  <si>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</si>
  <si>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</si>
  <si>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</si>
  <si>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</si>
  <si>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</si>
  <si>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</si>
  <si>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</si>
  <si>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</si>
  <si>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</si>
  <si>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</si>
  <si>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</si>
  <si>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</si>
  <si>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</si>
  <si>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</si>
  <si>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</si>
  <si>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</si>
  <si>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</si>
  <si>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</si>
  <si>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</si>
  <si>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</si>
  <si>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</si>
  <si>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</si>
  <si>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</si>
  <si>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</si>
  <si>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</si>
  <si>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</si>
  <si>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</si>
  <si>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</si>
  <si>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</si>
  <si>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</si>
  <si>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</si>
  <si>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</si>
  <si>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</si>
  <si>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</si>
  <si>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</si>
  <si>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</si>
  <si>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</si>
  <si>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</si>
  <si>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</si>
  <si>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</si>
  <si>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</si>
  <si>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</si>
  <si>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</si>
  <si>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</si>
  <si>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</si>
  <si>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</si>
  <si>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</si>
  <si>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</si>
  <si>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</si>
  <si>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</si>
  <si>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</si>
  <si>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</si>
  <si>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</si>
  <si>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</si>
  <si>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</si>
  <si>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</si>
  <si>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</si>
  <si>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</si>
  <si>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</si>
  <si>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</si>
  <si>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</si>
  <si>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</si>
  <si>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</si>
  <si>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</si>
  <si>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</si>
  <si>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</si>
  <si>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</si>
  <si>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</si>
  <si>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</si>
  <si>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</si>
  <si>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</si>
  <si>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</si>
  <si>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</si>
  <si>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</si>
  <si>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</si>
  <si>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</si>
  <si>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</si>
  <si>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</si>
  <si>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</si>
  <si>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</si>
  <si>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</si>
  <si>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</si>
  <si>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</si>
  <si>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</si>
  <si>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</si>
  <si>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</si>
  <si>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</si>
  <si>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</si>
  <si>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</si>
  <si>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</si>
  <si>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</si>
  <si>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</si>
  <si>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</si>
  <si>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</si>
  <si>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</si>
  <si>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</si>
  <si>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</si>
  <si>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</si>
  <si>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</si>
  <si>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</si>
  <si>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</si>
  <si>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</si>
  <si>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</si>
  <si>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</si>
  <si>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</si>
  <si>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</si>
  <si>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</si>
  <si>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</si>
  <si>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</si>
  <si>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</si>
  <si>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</si>
  <si>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</si>
  <si>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</si>
  <si>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</si>
  <si>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</si>
  <si>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</si>
  <si>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</si>
  <si>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</si>
  <si>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</si>
  <si>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</si>
  <si>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</si>
  <si>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</si>
  <si>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</si>
  <si>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</si>
  <si>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</si>
  <si>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</si>
  <si>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</si>
  <si>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</si>
  <si>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</si>
  <si>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</si>
  <si>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</si>
  <si>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</si>
  <si>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</si>
  <si>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</si>
  <si>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</si>
  <si>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</si>
  <si>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</si>
  <si>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</si>
  <si>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</si>
  <si>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</si>
  <si>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</si>
  <si>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</si>
  <si>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</si>
  <si>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</si>
  <si>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</si>
  <si>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</si>
  <si>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</si>
  <si>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</si>
  <si>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</si>
  <si>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</si>
  <si>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</si>
  <si>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</si>
  <si>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</si>
  <si>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</si>
  <si>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</si>
  <si>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</si>
  <si>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</si>
  <si>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</si>
  <si>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</si>
  <si>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</si>
  <si>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</si>
  <si>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</si>
  <si>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</si>
  <si>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</si>
  <si>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</si>
  <si>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</si>
  <si>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</si>
  <si>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</si>
  <si>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</si>
  <si>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</si>
  <si>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</si>
  <si>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</si>
  <si>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</si>
  <si>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</si>
  <si>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</si>
  <si>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</si>
  <si>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</si>
  <si>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</si>
  <si>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</si>
  <si>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</si>
  <si>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</si>
  <si>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</si>
  <si>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</si>
  <si>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</si>
  <si>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</si>
  <si>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</si>
  <si>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</si>
  <si>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</si>
  <si>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</si>
  <si>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</si>
  <si>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</si>
  <si>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</si>
  <si>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</si>
  <si>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</si>
  <si>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</si>
  <si>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</si>
  <si>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</si>
  <si>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</si>
  <si>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</si>
  <si>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</si>
  <si>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</si>
  <si>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</si>
  <si>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</si>
  <si>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</si>
  <si>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</si>
  <si>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</si>
  <si>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</si>
  <si>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</si>
  <si>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</si>
  <si>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</si>
  <si>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</si>
  <si>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</si>
  <si>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</si>
  <si>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</si>
  <si>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</si>
  <si>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</si>
  <si>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</si>
  <si>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</si>
  <si>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</si>
  <si>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</si>
  <si>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</si>
  <si>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</si>
  <si>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</si>
  <si>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</si>
  <si>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</si>
  <si>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</si>
  <si>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</si>
  <si>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</si>
  <si>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</si>
  <si>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</si>
  <si>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</si>
  <si>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</si>
  <si>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</si>
  <si>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</si>
  <si>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</si>
  <si>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</si>
  <si>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</si>
  <si>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</si>
  <si>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</si>
  <si>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</si>
  <si>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</si>
  <si>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</si>
  <si>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</si>
  <si>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</si>
  <si>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</si>
  <si>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</si>
  <si>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</si>
  <si>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</si>
  <si>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</si>
  <si>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</si>
  <si>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</si>
  <si>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</si>
  <si>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</si>
  <si>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</si>
  <si>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</si>
  <si>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</si>
  <si>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</si>
  <si>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</si>
  <si>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</si>
  <si>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</si>
  <si>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</si>
  <si>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</si>
  <si>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</si>
  <si>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</si>
  <si>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</si>
  <si>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</si>
  <si>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</si>
  <si>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</si>
  <si>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</si>
  <si>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</si>
  <si>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</si>
  <si>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</si>
  <si>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</si>
  <si>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</si>
  <si>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</si>
  <si>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</si>
  <si>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</si>
  <si>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</si>
  <si>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</si>
  <si>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</si>
  <si>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</si>
  <si>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</si>
  <si>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</si>
  <si>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</si>
  <si>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</si>
  <si>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</si>
  <si>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</si>
  <si>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</si>
  <si>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</si>
  <si>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</si>
  <si>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</si>
  <si>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</si>
  <si>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</si>
  <si>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</si>
  <si>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</si>
  <si>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</si>
  <si>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</si>
  <si>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</si>
  <si>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</si>
  <si>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</si>
  <si>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</si>
  <si>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</si>
  <si>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</si>
  <si>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</si>
  <si>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</si>
  <si>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</si>
  <si>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</si>
  <si>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</si>
  <si>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</si>
  <si>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</si>
  <si>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</si>
  <si>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</si>
  <si>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</si>
  <si>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</si>
  <si>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</si>
  <si>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</si>
  <si>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</si>
  <si>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</si>
  <si>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</si>
  <si>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</si>
  <si>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</si>
  <si>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</si>
  <si>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</si>
  <si>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</si>
  <si>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</si>
  <si>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</si>
  <si>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</si>
  <si>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</si>
  <si>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</si>
  <si>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</si>
  <si>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</si>
  <si>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</si>
  <si>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</si>
  <si>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</si>
  <si>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</si>
  <si>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</si>
  <si>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</si>
  <si>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</si>
  <si>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</si>
  <si>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</si>
  <si>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</si>
  <si>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</si>
  <si>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</si>
  <si>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</si>
  <si>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</si>
  <si>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</si>
  <si>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</si>
  <si>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</si>
  <si>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</si>
  <si>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</si>
  <si>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</si>
  <si>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</si>
  <si>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</si>
  <si>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</si>
  <si>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</si>
  <si>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</si>
  <si>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</si>
  <si>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</si>
  <si>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</si>
  <si>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</si>
  <si>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</si>
  <si>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</si>
  <si>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</si>
  <si>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</si>
  <si>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</si>
  <si>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</si>
  <si>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</si>
  <si>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</si>
  <si>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</si>
  <si>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</si>
  <si>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</si>
  <si>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</si>
  <si>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</si>
  <si>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</si>
  <si>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</si>
  <si>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</si>
  <si>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</si>
  <si>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</si>
  <si>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</si>
  <si>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</si>
  <si>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</si>
  <si>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</si>
  <si>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</si>
  <si>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</si>
  <si>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</si>
  <si>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</si>
  <si>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</si>
  <si>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</si>
  <si>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</si>
  <si>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</si>
  <si>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</si>
  <si>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</si>
  <si>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</si>
  <si>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</si>
  <si>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</si>
  <si>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</si>
  <si>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</si>
  <si>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</si>
  <si>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</si>
  <si>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</si>
  <si>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</si>
  <si>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</si>
  <si>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</si>
  <si>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</si>
  <si>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</si>
  <si>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</si>
  <si>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</si>
  <si>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</si>
  <si>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</si>
  <si>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</si>
  <si>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</si>
  <si>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</si>
  <si>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</si>
  <si>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</si>
  <si>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</si>
  <si>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</si>
  <si>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</si>
  <si>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</si>
  <si>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</si>
  <si>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</si>
  <si>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</si>
  <si>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</si>
  <si>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</si>
  <si>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</si>
  <si>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</si>
  <si>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</si>
  <si>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</si>
  <si>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</si>
  <si>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</si>
  <si>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</si>
  <si>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</si>
  <si>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</si>
  <si>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</si>
  <si>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</si>
  <si>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</si>
  <si>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</si>
  <si>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</si>
  <si>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</si>
  <si>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</si>
  <si>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</si>
  <si>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</si>
  <si>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</si>
  <si>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</si>
  <si>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</si>
  <si>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</si>
  <si>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</si>
  <si>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</si>
  <si>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</si>
  <si>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</si>
  <si>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</si>
  <si>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</si>
  <si>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</si>
  <si>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</si>
  <si>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</si>
  <si>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</si>
  <si>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</si>
  <si>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</si>
  <si>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</si>
  <si>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</si>
  <si>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</si>
  <si>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</si>
  <si>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</si>
  <si>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</si>
  <si>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</si>
  <si>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</si>
  <si>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</si>
  <si>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</si>
  <si>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</si>
  <si>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</si>
  <si>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</si>
  <si>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</si>
  <si>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</si>
  <si>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</si>
  <si>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</si>
  <si>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</si>
  <si>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</si>
  <si>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</si>
  <si>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</si>
  <si>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</si>
  <si>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</si>
  <si>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</si>
  <si>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</si>
  <si>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</si>
  <si>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</si>
  <si>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</si>
  <si>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</si>
  <si>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</si>
  <si>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</si>
  <si>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</si>
  <si>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</si>
  <si>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</si>
  <si>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</si>
  <si>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</si>
  <si>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</si>
  <si>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</si>
  <si>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</si>
  <si>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</si>
  <si>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</si>
  <si>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</si>
  <si>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</si>
  <si>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</si>
  <si>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</si>
  <si>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</si>
  <si>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</si>
  <si>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</si>
  <si>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</si>
  <si>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</si>
  <si>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</si>
  <si>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</si>
  <si>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</si>
  <si>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</si>
  <si>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</si>
  <si>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</si>
  <si>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</si>
  <si>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</si>
  <si>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</si>
  <si>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</si>
  <si>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</si>
  <si>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</si>
  <si>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</si>
  <si>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</si>
  <si>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</si>
  <si>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</si>
  <si>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</si>
  <si>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</si>
  <si>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</si>
  <si>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</si>
  <si>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</si>
  <si>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</si>
  <si>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</si>
  <si>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</si>
  <si>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</si>
  <si>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</si>
  <si>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</si>
  <si>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</si>
  <si>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</si>
  <si>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</si>
  <si>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</si>
  <si>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</si>
  <si>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</si>
  <si>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</si>
  <si>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</si>
  <si>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</si>
  <si>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</si>
  <si>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</si>
  <si>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</si>
  <si>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</si>
  <si>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</si>
  <si>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</si>
  <si>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</si>
  <si>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</si>
  <si>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</si>
  <si>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</si>
  <si>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</si>
  <si>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</si>
  <si>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</si>
  <si>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</si>
  <si>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</si>
  <si>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</si>
  <si>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</si>
  <si>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</si>
  <si>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</si>
  <si>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</si>
  <si>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</si>
  <si>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</si>
  <si>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</si>
  <si>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</si>
  <si>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</si>
  <si>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</si>
  <si>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</si>
  <si>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</si>
  <si>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</si>
  <si>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</si>
  <si>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</si>
  <si>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</si>
  <si>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</si>
  <si>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</si>
  <si>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</si>
  <si>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</si>
  <si>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</si>
  <si>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</si>
  <si>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</si>
  <si>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</si>
  <si>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</si>
  <si>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</si>
  <si>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</si>
  <si>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</si>
  <si>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</si>
  <si>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</si>
  <si>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</si>
  <si>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</si>
  <si>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</si>
  <si>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</si>
  <si>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</si>
  <si>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</si>
  <si>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</si>
  <si>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</si>
  <si>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</si>
  <si>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</si>
  <si>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</si>
  <si>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</si>
  <si>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</si>
  <si>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</si>
  <si>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</si>
  <si>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</si>
  <si>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</si>
  <si>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</si>
  <si>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</si>
  <si>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</si>
  <si>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</si>
  <si>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</si>
  <si>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</si>
  <si>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</si>
  <si>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</si>
  <si>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</si>
  <si>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</si>
  <si>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</si>
  <si>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</si>
  <si>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</si>
  <si>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</si>
  <si>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</si>
  <si>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</si>
  <si>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</si>
  <si>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</si>
  <si>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</si>
  <si>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</si>
  <si>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</si>
  <si>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</si>
  <si>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</si>
  <si>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</si>
  <si>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</si>
  <si>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</si>
  <si>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</si>
  <si>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</si>
  <si>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</si>
  <si>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</si>
  <si>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</si>
  <si>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</si>
  <si>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</si>
  <si>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</si>
  <si>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</si>
  <si>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</si>
  <si>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</si>
  <si>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</si>
  <si>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</si>
  <si>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</si>
  <si>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</si>
  <si>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</si>
  <si>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</si>
  <si>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</si>
  <si>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</si>
  <si>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</si>
  <si>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</si>
  <si>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</si>
  <si>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</si>
  <si>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</si>
  <si>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</si>
  <si>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</si>
  <si>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</si>
  <si>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</si>
  <si>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</si>
  <si>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</si>
  <si>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</si>
  <si>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</si>
  <si>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</si>
  <si>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</si>
  <si>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</si>
  <si>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</si>
  <si>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</si>
  <si>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</si>
  <si>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</si>
  <si>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</si>
  <si>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</si>
  <si>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</si>
  <si>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</si>
  <si>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</si>
  <si>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</si>
  <si>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</si>
  <si>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</si>
  <si>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</si>
  <si>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</si>
  <si>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</si>
  <si>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</si>
  <si>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</si>
  <si>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</si>
  <si>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</si>
  <si>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</si>
  <si>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</si>
  <si>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</si>
  <si>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</si>
  <si>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</si>
  <si>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</si>
  <si>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</si>
  <si>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</si>
  <si>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</si>
  <si>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</si>
  <si>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</si>
  <si>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</si>
  <si>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</si>
  <si>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</si>
  <si>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</si>
  <si>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</si>
  <si>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</si>
  <si>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</si>
  <si>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</si>
  <si>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</si>
  <si>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</si>
  <si>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</si>
  <si>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</si>
  <si>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</si>
  <si>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</si>
  <si>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</si>
  <si>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</si>
  <si>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</si>
  <si>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</si>
  <si>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</si>
  <si>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</si>
  <si>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</si>
  <si>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</si>
  <si>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</si>
  <si>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</si>
  <si>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</si>
  <si>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</si>
  <si>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</si>
  <si>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</si>
  <si>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</si>
  <si>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</si>
  <si>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</si>
  <si>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</si>
  <si>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</si>
  <si>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</si>
  <si>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</si>
  <si>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</si>
  <si>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</si>
  <si>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</si>
  <si>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</si>
  <si>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</si>
  <si>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</si>
  <si>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</si>
  <si>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</si>
  <si>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</si>
  <si>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</si>
  <si>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</si>
  <si>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</si>
  <si>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</si>
  <si>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</si>
  <si>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</si>
  <si>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</si>
  <si>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</si>
  <si>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</si>
  <si>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</si>
  <si>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</si>
  <si>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</si>
  <si>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</si>
  <si>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</si>
  <si>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</si>
  <si>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</si>
  <si>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</si>
  <si>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</si>
  <si>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</si>
  <si>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</si>
  <si>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</si>
  <si>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</si>
  <si>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</si>
  <si>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</si>
  <si>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</si>
  <si>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</si>
  <si>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</si>
  <si>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</si>
  <si>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</si>
  <si>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</si>
  <si>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</si>
  <si>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</si>
  <si>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</si>
  <si>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</si>
  <si>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</si>
  <si>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</si>
  <si>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</si>
  <si>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</si>
  <si>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</si>
  <si>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</si>
  <si>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</si>
  <si>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</si>
  <si>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</si>
  <si>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</si>
  <si>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</si>
  <si>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</si>
  <si>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</si>
  <si>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</si>
  <si>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</si>
  <si>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</si>
  <si>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</si>
  <si>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</si>
  <si>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</si>
  <si>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</si>
  <si>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</si>
  <si>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</si>
  <si>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</si>
  <si>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</si>
  <si>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</si>
  <si>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</si>
  <si>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</si>
  <si>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</si>
  <si>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</si>
  <si>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</si>
  <si>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</si>
  <si>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</si>
  <si>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</si>
  <si>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</si>
  <si>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</si>
  <si>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</si>
  <si>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</si>
  <si>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</si>
  <si>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</si>
  <si>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</si>
  <si>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</si>
  <si>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</si>
  <si>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</si>
  <si>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</si>
  <si>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</si>
  <si>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</si>
  <si>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</si>
  <si>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</si>
  <si>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</si>
  <si>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</si>
  <si>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</si>
  <si>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</si>
  <si>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</si>
  <si>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</si>
  <si>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</si>
  <si>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</si>
  <si>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</si>
  <si>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</si>
  <si>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</si>
  <si>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</si>
  <si>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</si>
  <si>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</si>
  <si>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</si>
  <si>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</si>
  <si>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</si>
  <si>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</si>
  <si>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</si>
  <si>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</si>
  <si>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</si>
  <si>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</si>
  <si>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</si>
  <si>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</si>
  <si>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</si>
  <si>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</si>
  <si>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</si>
  <si>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</si>
  <si>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</si>
  <si>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</si>
  <si>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</si>
  <si>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</si>
  <si>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</si>
  <si>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</si>
  <si>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</si>
  <si>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</si>
  <si>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</si>
  <si>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</si>
  <si>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</si>
  <si>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</si>
  <si>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</si>
  <si>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</si>
  <si>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</si>
  <si>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</si>
  <si>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</si>
  <si>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</si>
  <si>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</si>
  <si>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</si>
  <si>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</si>
  <si>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</si>
  <si>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</si>
  <si>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</si>
  <si>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</si>
  <si>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</si>
  <si>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</si>
  <si>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</si>
  <si>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</si>
  <si>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</si>
  <si>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</si>
  <si>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</si>
  <si>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</si>
  <si>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</si>
  <si>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</si>
  <si>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</si>
  <si>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</si>
  <si>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</si>
  <si>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</si>
  <si>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</si>
  <si>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</si>
  <si>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</si>
  <si>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</si>
  <si>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</si>
  <si>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</si>
  <si>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</si>
  <si>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</si>
  <si>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</si>
  <si>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</si>
  <si>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</si>
  <si>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</si>
  <si>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</si>
  <si>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</si>
  <si>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</si>
  <si>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</si>
  <si>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</si>
  <si>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</si>
  <si>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</si>
  <si>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</si>
  <si>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</si>
  <si>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</si>
  <si>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</si>
  <si>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</si>
  <si>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</si>
  <si>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</si>
  <si>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</si>
  <si>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</si>
  <si>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</si>
  <si>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</si>
  <si>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</si>
  <si>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</si>
  <si>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</si>
  <si>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</si>
  <si>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</si>
  <si>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</si>
  <si>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</si>
  <si>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</si>
  <si>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</si>
  <si>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</si>
  <si>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</si>
  <si>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</si>
  <si>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</si>
  <si>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</si>
  <si>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</si>
  <si>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</si>
  <si>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</si>
  <si>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</si>
  <si>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</si>
  <si>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</si>
  <si>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</si>
  <si>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</si>
  <si>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</si>
  <si>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</si>
  <si>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</si>
  <si>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</si>
  <si>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</si>
  <si>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</si>
  <si>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</si>
  <si>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</si>
  <si>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</si>
  <si>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</si>
  <si>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</si>
  <si>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</si>
  <si>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</si>
  <si>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</si>
  <si>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</si>
  <si>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</si>
  <si>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</si>
  <si>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</si>
  <si>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</si>
  <si>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</si>
  <si>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</si>
  <si>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</si>
  <si>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</si>
  <si>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</si>
  <si>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</si>
  <si>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</si>
  <si>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</si>
  <si>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</si>
  <si>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</si>
  <si>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</si>
  <si>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</si>
  <si>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</si>
  <si>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</si>
  <si>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</si>
  <si>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</si>
  <si>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</si>
  <si>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</si>
  <si>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</si>
  <si>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</si>
  <si>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</si>
  <si>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</si>
  <si>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</si>
  <si>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</si>
  <si>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</si>
  <si>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</si>
  <si>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</si>
  <si>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</si>
  <si>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</si>
  <si>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</si>
  <si>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</si>
  <si>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</si>
  <si>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</si>
  <si>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</si>
  <si>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</si>
  <si>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</si>
  <si>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</si>
  <si>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</si>
  <si>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</si>
  <si>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</si>
  <si>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</si>
  <si>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</si>
  <si>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</si>
  <si>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</si>
  <si>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</si>
  <si>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</si>
  <si>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</si>
  <si>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</si>
  <si>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</si>
  <si>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</si>
  <si>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</si>
  <si>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</si>
  <si>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</si>
  <si>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</si>
  <si>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</si>
  <si>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</si>
  <si>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</si>
  <si>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</si>
  <si>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</si>
  <si>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</si>
  <si>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</si>
  <si>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</si>
  <si>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</si>
  <si>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</si>
  <si>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</si>
  <si>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</si>
  <si>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</si>
  <si>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</si>
  <si>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</si>
  <si>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</si>
  <si>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</si>
  <si>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</si>
  <si>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</si>
  <si>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</si>
  <si>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</si>
  <si>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</si>
  <si>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</si>
  <si>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</si>
  <si>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</si>
  <si>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</si>
  <si>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</si>
  <si>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</si>
  <si>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</si>
  <si>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</si>
  <si>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</si>
  <si>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</si>
  <si>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</si>
  <si>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</si>
  <si>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</si>
  <si>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</si>
  <si>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</si>
  <si>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</si>
  <si>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</si>
  <si>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</si>
  <si>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</si>
  <si>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</si>
  <si>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</si>
  <si>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</si>
  <si>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</si>
  <si>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</si>
  <si>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</si>
  <si>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</si>
  <si>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</si>
  <si>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</si>
  <si>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</si>
  <si>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</si>
  <si>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</si>
  <si>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</si>
  <si>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</si>
  <si>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</si>
  <si>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</si>
  <si>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</si>
  <si>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</si>
  <si>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</si>
  <si>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</si>
  <si>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</si>
  <si>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</si>
  <si>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</si>
  <si>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</si>
  <si>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</si>
  <si>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</si>
  <si>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</si>
  <si>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</si>
  <si>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</si>
  <si>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</si>
  <si>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</si>
  <si>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</si>
  <si>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</si>
  <si>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</si>
  <si>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</si>
  <si>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</si>
  <si>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</si>
  <si>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</si>
  <si>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</si>
  <si>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</si>
  <si>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</si>
  <si>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</si>
  <si>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</si>
  <si>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</si>
  <si>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</si>
  <si>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</si>
  <si>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</si>
  <si>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</si>
  <si>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</si>
  <si>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</si>
  <si>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</si>
  <si>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</si>
  <si>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</si>
  <si>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</si>
  <si>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</si>
  <si>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</si>
  <si>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</si>
  <si>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</si>
  <si>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</si>
  <si>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</si>
  <si>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</si>
  <si>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</si>
  <si>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</si>
  <si>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</si>
  <si>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</si>
  <si>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</si>
  <si>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</si>
  <si>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</si>
  <si>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</si>
  <si>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</si>
  <si>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</si>
  <si>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</si>
  <si>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</si>
  <si>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</si>
  <si>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</si>
  <si>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</si>
  <si>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</si>
  <si>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</si>
  <si>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</si>
  <si>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</si>
  <si>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</si>
  <si>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</si>
  <si>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</si>
  <si>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</si>
  <si>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</si>
  <si>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</si>
  <si>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</si>
  <si>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</si>
  <si>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</si>
  <si>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</si>
  <si>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</si>
  <si>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</si>
  <si>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</si>
  <si>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</si>
  <si>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</si>
  <si>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</si>
  <si>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</si>
  <si>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</si>
  <si>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</si>
  <si>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</si>
  <si>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</si>
  <si>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</si>
  <si>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</si>
  <si>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</si>
  <si>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</si>
  <si>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</si>
  <si>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</si>
  <si>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</si>
  <si>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</si>
  <si>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</si>
  <si>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</si>
  <si>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</si>
  <si>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</si>
  <si>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</si>
  <si>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</si>
  <si>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</si>
  <si>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</si>
  <si>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</si>
  <si>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</si>
  <si>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</si>
  <si>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</si>
  <si>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</si>
  <si>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</si>
  <si>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</si>
  <si>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</si>
  <si>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</si>
  <si>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</si>
  <si>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</si>
  <si>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</si>
  <si>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</si>
  <si>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</si>
  <si>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</si>
  <si>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</si>
  <si>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</si>
  <si>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</si>
  <si>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</si>
  <si>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</si>
  <si>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</si>
  <si>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</si>
  <si>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</si>
  <si>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</si>
  <si>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</si>
  <si>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</si>
  <si>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</si>
  <si>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</si>
  <si>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</si>
  <si>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</si>
  <si>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</si>
  <si>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</si>
  <si>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</si>
  <si>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</si>
  <si>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</si>
  <si>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</si>
  <si>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</si>
  <si>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</si>
  <si>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</si>
  <si>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</si>
  <si>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</si>
  <si>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</si>
  <si>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</si>
  <si>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</si>
  <si>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</si>
  <si>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</si>
  <si>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Welsh Water Organic Energy (Cardiff)</t>
  </si>
  <si>
    <t>AB3093CA</t>
  </si>
  <si>
    <t>Tremorfa AD Facility</t>
  </si>
  <si>
    <t>Adrian Thomas</t>
  </si>
  <si>
    <t>07826292218</t>
  </si>
  <si>
    <t>Biodegradable Kitchen and Canteen Waste</t>
  </si>
  <si>
    <t>Materials unstuitable for consumption or processing</t>
  </si>
  <si>
    <t>sludges from washing and cleaning</t>
  </si>
  <si>
    <t>materials unsuitable for consumption or processing</t>
  </si>
  <si>
    <t>Ops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</si>
</sst>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180975</xdr:colOff>
      <xdr:row>5</xdr:row>
      <xdr:rowOff>300990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drian Thomas" id="{B117D420-A76C-4CA8-A898-9503199DDE3F}" userId="S::Adrian.Thomas@dwrcymru.com::edb2caa8-3d53-488f-9d0e-1e11537e506f" providerId="AD"/>
</personList>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threadedComments/threadedComment1.xml><?xml version="1.0" encoding="utf-8"?>
<ThreadedComments xmlns="http://schemas.microsoft.com/office/spreadsheetml/2018/threadedcomments" xmlns:x="http://schemas.openxmlformats.org/spreadsheetml/2006/main">
  <threadedComment ref="H10" dT="2026-01-09T13:16:07.42" personId="{B117D420-A76C-4CA8-A898-9503199DDE3F}" id="{0373FA5F-D0D0-4142-8F58-BD4129C18C4D}">
    <text>Northwick</text>
  </threadedComment>
  <threadedComment ref="H11" dT="2026-01-09T13:16:16.21" personId="{B117D420-A76C-4CA8-A898-9503199DDE3F}" id="{0673104D-5E89-4029-B93E-6BE56CE6F175}">
    <text>Severn Trent Stormydown</text>
  </threadedComment>
  <threadedComment ref="H12" dT="2026-01-09T13:16:38.99" personId="{B117D420-A76C-4CA8-A898-9503199DDE3F}" id="{B452CAF0-AF07-4243-A82C-02187CFB230B}">
    <text>Market waste</text>
  </threadedComment>
  <threadedComment ref="H13" dT="2026-01-09T13:16:50.22" personId="{B117D420-A76C-4CA8-A898-9503199DDE3F}" id="{7ED918D4-4226-4437-8ACE-536F7F1446BE}">
    <text>Shoda sauces less containers collected</text>
  </threadedComment>
  <threadedComment ref="H14" dT="2026-01-09T13:17:09.23" personId="{B117D420-A76C-4CA8-A898-9503199DDE3F}" id="{30833D30-8113-4B2C-9EC9-79D5DC3B56B5}">
    <text>South wales distillery</text>
  </threadedComment>
  <threadedComment ref="H15" dT="2026-01-09T13:17:14.81" personId="{B117D420-A76C-4CA8-A898-9503199DDE3F}" id="{AB110285-07F4-484E-B024-1E82D9D49BAE}">
    <text>biffa</text>
  </threadedComment>
  <threadedComment ref="H16" dT="2026-01-09T13:17:49.61" personId="{B117D420-A76C-4CA8-A898-9503199DDE3F}" id="{00D37996-47D3-41CD-897B-375A10666462}">
    <text>Forward</text>
  </threadedComment>
  <threadedComment ref="H17" dT="2026-01-09T13:17:55.31" personId="{B117D420-A76C-4CA8-A898-9503199DDE3F}" id="{A789F885-E704-46C2-A0EA-A9C8B3F49AFD}">
    <text>Biffa</text>
  </threadedComment>
  <threadedComment ref="H18" dT="2026-01-09T13:33:52.06" personId="{B117D420-A76C-4CA8-A898-9503199DDE3F}" id="{6A393E70-6C28-4FD0-B68F-C7E02CAEF28B}">
    <text>Bryn Power</text>
  </threadedComment>
  <threadedComment ref="H19" dT="2026-01-09T13:35:17.34" personId="{B117D420-A76C-4CA8-A898-9503199DDE3F}" id="{32733884-C022-4E47-85F4-2B99F8E0A9D5}">
    <text>Poole Bakery</text>
  </threadedComment>
  <threadedComment ref="H20" dT="2026-07-08T09:24:20.02" personId="{B117D420-A76C-4CA8-A898-9503199DDE3F}" id="{CB0FB128-6A23-472E-8CE9-A953859AE143}">
    <text>Lili waste</text>
  </threadedComment>
</ThreadedComments>
</file>

<file path=xl/threadedComments/threadedComment2.xml><?xml version="1.0" encoding="utf-8"?>
<ThreadedComments xmlns="http://schemas.microsoft.com/office/spreadsheetml/2018/threadedcomments" xmlns:x="http://schemas.openxmlformats.org/spreadsheetml/2006/main">
  <threadedComment ref="E8" dT="2026-01-09T13:18:42.18" personId="{B117D420-A76C-4CA8-A898-9503199DDE3F}" id="{C3362BD9-DCE5-415A-86E4-671E2BFC6E21}">
    <text>General Viridor</text>
  </threadedComment>
  <threadedComment ref="E9" dT="2026-01-09T13:18:49.21" personId="{B117D420-A76C-4CA8-A898-9503199DDE3F}" id="{31BDF276-7289-497F-A609-383777CAA46E}">
    <text>Recycling Lamby way</text>
  </threadedComment>
  <threadedComment ref="E10" dT="2026-01-09T13:18:55.23" personId="{B117D420-A76C-4CA8-A898-9503199DDE3F}" id="{2AC7ADFF-6CD2-49D1-BDF5-BB87552F5D1C}">
    <text>Front end FRS</text>
  </threadedComment>
  <threadedComment ref="E11" dT="2026-01-09T13:19:28.58" personId="{B117D420-A76C-4CA8-A898-9503199DDE3F}" id="{742EE45A-0B19-4E7A-9073-77E5F150AD7B}">
    <text>BE rosehill</text>
  </threadedComment>
  <threadedComment ref="E12" dT="2026-01-09T13:19:44.40" personId="{B117D420-A76C-4CA8-A898-9503199DDE3F}" id="{8C819995-61E1-4F94-A32B-588854CF27B6}">
    <text>BE newport</text>
  </threadedComment>
  <threadedComment ref="E13" dT="2026-01-09T13:19:54.75" personId="{B117D420-A76C-4CA8-A898-9503199DDE3F}" id="{9E26DF52-F2E4-4619-8A2D-AAF8B7C76D9D}">
    <text>FE third party viridor</text>
  </threadedComment>
  <threadedComment ref="E14" dT="2026-01-09T13:20:08.60" personId="{B117D420-A76C-4CA8-A898-9503199DDE3F}" id="{1EC8F184-D2E4-402D-AA38-2095FB01C192}">
    <text>BE viridor</text>
  </threadedComment>
  <threadedComment ref="E15" dT="2026-01-09T13:20:17.19" personId="{B117D420-A76C-4CA8-A898-9503199DDE3F}" id="{0EE7EDD1-077B-4EEE-B745-F5D208E40FD1}">
    <text>Gate Reject viridor</text>
  </threadedComment>
  <threadedComment ref="E16" dT="2026-01-09T13:20:38.90" personId="{B117D420-A76C-4CA8-A898-9503199DDE3F}" id="{402072C4-71C8-48D8-85F4-285739D23BEC}">
    <text>Mixed metals</text>
  </threadedComment>
  <threadedComment ref="E17" dT="2026-01-09T13:20:44.33" personId="{B117D420-A76C-4CA8-A898-9503199DDE3F}" id="{8625E54A-1BFD-4471-8DCB-AB912A031DB4}">
    <text>Wood</text>
  </threadedComment>
  <threadedComment ref="E18" dT="2026-01-09T13:21:05.02" personId="{B117D420-A76C-4CA8-A898-9503199DDE3F}" id="{4C958056-3B34-4C3A-B0EB-31DFE25ED525}">
    <text>Oil</text>
  </threadedComment>
  <threadedComment ref="E19" dT="2026-01-09T13:21:14.33" personId="{B117D420-A76C-4CA8-A898-9503199DDE3F}" id="{506C4233-1902-4FF9-B1BA-B92B978325FA}">
    <text>Gate reject lamby way</text>
  </threadedComment>
  <threadedComment ref="E20" dT="2026-01-09T13:21:39.16" personId="{B117D420-A76C-4CA8-A898-9503199DDE3F}" id="{63889A51-5837-4AC3-96AC-1A7E1AC636FF}">
    <text>Metals lamby way</text>
  </threadedComment>
  <threadedComment ref="E21" dT="2026-01-09T13:21:55.98" personId="{B117D420-A76C-4CA8-A898-9503199DDE3F}" id="{1B8A445E-8061-4984-AAF2-9E2A6B55A517}">
    <text>Diverted Rose hill</text>
  </threadedComment>
  <threadedComment ref="E22" dT="2026-01-09T13:22:03.22" personId="{B117D420-A76C-4CA8-A898-9503199DDE3F}" id="{02670FB3-E40C-419D-B9E3-E0724D501DF8}">
    <text>Diverted bryn power</text>
  </threadedComment>
  <threadedComment ref="E23" dT="2026-01-09T13:22:22.57" personId="{B117D420-A76C-4CA8-A898-9503199DDE3F}" id="{3EBB4A18-CED5-4F7D-B262-ED4E638299C7}">
    <text>Diverted severn trent</text>
  </threadedComment>
  <threadedComment ref="E24" dT="2026-01-09T13:22:28.24" personId="{B117D420-A76C-4CA8-A898-9503199DDE3F}" id="{24B2FF8A-4F8E-49AC-B3CC-F3B729EE5863}">
    <text>Diverted northwick</text>
  </threadedComment>
  <threadedComment ref="E25" dT="2026-01-09T13:22:38.32" personId="{B117D420-A76C-4CA8-A898-9503199DDE3F}" id="{5B92669F-6855-4FBC-B2D8-ABBEF72E53F1}">
    <text>Diverted geneco</text>
  </threadedComment>
  <threadedComment ref="E26" dT="2026-01-09T13:22:54.01" personId="{B117D420-A76C-4CA8-A898-9503199DDE3F}" id="{E879D861-C2F8-4700-99ED-AC2E121425A7}">
    <text>Diverted codford</text>
  </threadedComment>
  <threadedComment ref="E27" dT="2026-01-09T13:23:02.91" personId="{B117D420-A76C-4CA8-A898-9503199DDE3F}" id="{02922FC9-A9FE-40E5-8A0C-3B92454920EB}">
    <text>Diverted cannington</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microsoft.com/office/2017/10/relationships/threadedComment" Target="../threadedComments/threadedComment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microsoft.com/office/2017/10/relationships/threadedComment" Target="../threadedComments/threadedComment2.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8"/>
      <c r="H2" s="418"/>
      <c r="I2" s="418"/>
      <c r="J2" s="418"/>
      <c r="K2" s="125"/>
      <c r="L2" s="4"/>
      <c r="M2" s="5"/>
      <c r="N2" s="6"/>
      <c r="O2" s="4"/>
      <c r="P2" s="4"/>
    </row>
    <row r="3" spans="1:16" ht="11.25" customHeight="1" x14ac:dyDescent="0.55000000000000004">
      <c r="A3" s="4"/>
      <c r="B3" s="126"/>
      <c r="C3" s="124"/>
      <c r="D3" s="124"/>
      <c r="E3" s="124"/>
      <c r="F3" s="124"/>
      <c r="G3" s="418"/>
      <c r="H3" s="418"/>
      <c r="I3" s="418"/>
      <c r="J3" s="418"/>
      <c r="K3" s="127"/>
      <c r="L3" s="4"/>
      <c r="M3" s="5"/>
      <c r="N3" s="6"/>
      <c r="O3" s="4"/>
      <c r="P3" s="4"/>
    </row>
    <row r="4" spans="1:16" ht="11.25" customHeight="1" x14ac:dyDescent="0.55000000000000004">
      <c r="A4" s="4"/>
      <c r="B4" s="126"/>
      <c r="C4" s="124"/>
      <c r="D4" s="124"/>
      <c r="E4" s="124"/>
      <c r="F4" s="124"/>
      <c r="G4" s="418"/>
      <c r="H4" s="418"/>
      <c r="I4" s="418"/>
      <c r="J4" s="418"/>
      <c r="K4" s="127"/>
      <c r="L4" s="4"/>
      <c r="M4" s="5"/>
      <c r="N4" s="6"/>
      <c r="O4" s="4"/>
      <c r="P4" s="4"/>
    </row>
    <row r="5" spans="1:16" ht="11.25" customHeight="1" x14ac:dyDescent="0.55000000000000004">
      <c r="A5" s="4"/>
      <c r="B5" s="126"/>
      <c r="C5" s="124"/>
      <c r="D5" s="124"/>
      <c r="E5" s="124"/>
      <c r="F5" s="124"/>
      <c r="G5" s="419"/>
      <c r="H5" s="419"/>
      <c r="I5" s="419"/>
      <c r="J5" s="419"/>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81"/>
      <c r="D7" s="381"/>
      <c r="E7" s="38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6"/>
      <c r="H12" s="426"/>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23" t="s">
        <v>34</v>
      </c>
      <c r="C15" s="424"/>
      <c r="D15" s="424"/>
      <c r="E15" s="425"/>
      <c r="F15" s="8"/>
      <c r="G15" s="382" t="s">
        <v>35</v>
      </c>
      <c r="H15" s="383"/>
      <c r="I15" s="383"/>
      <c r="J15" s="383"/>
      <c r="K15" s="384"/>
      <c r="L15" s="4"/>
      <c r="M15" s="5"/>
      <c r="N15" s="6" t="s">
        <v>38</v>
      </c>
      <c r="O15" s="4" t="s">
        <v>39</v>
      </c>
      <c r="P15" s="4"/>
    </row>
    <row r="16" spans="1:16" ht="11.25" customHeight="1" x14ac:dyDescent="0.3">
      <c r="A16" s="4"/>
      <c r="B16" s="9" t="s">
        <v>36</v>
      </c>
      <c r="C16" s="8"/>
      <c r="D16" s="10" t="s">
        <v>37</v>
      </c>
      <c r="E16" s="11"/>
      <c r="F16" s="8"/>
      <c r="G16" s="385"/>
      <c r="H16" s="386"/>
      <c r="I16" s="386"/>
      <c r="J16" s="386"/>
      <c r="K16" s="387"/>
      <c r="L16" s="4"/>
      <c r="M16" s="5"/>
      <c r="N16" s="6" t="s">
        <v>40</v>
      </c>
      <c r="O16" s="4" t="s">
        <v>41</v>
      </c>
      <c r="P16" s="4"/>
    </row>
    <row r="17" spans="1:16" ht="12.75" customHeight="1" x14ac:dyDescent="0.3">
      <c r="A17" s="4"/>
      <c r="B17" s="186" t="s">
        <v>40</v>
      </c>
      <c r="C17" s="12"/>
      <c r="D17" s="186">
        <v>2026</v>
      </c>
      <c r="E17" s="11"/>
      <c r="F17" s="8"/>
      <c r="G17" s="385"/>
      <c r="H17" s="386"/>
      <c r="I17" s="386"/>
      <c r="J17" s="386"/>
      <c r="K17" s="387"/>
      <c r="L17" s="4"/>
      <c r="M17" s="4"/>
      <c r="N17" s="6" t="s">
        <v>43</v>
      </c>
      <c r="O17" s="4" t="s">
        <v>44</v>
      </c>
      <c r="P17" s="4"/>
    </row>
    <row r="18" spans="1:16" ht="13.5" customHeight="1" x14ac:dyDescent="0.3">
      <c r="A18" s="4"/>
      <c r="B18" s="185"/>
      <c r="C18" s="128"/>
      <c r="D18" s="128"/>
      <c r="E18" s="129"/>
      <c r="F18" s="8"/>
      <c r="G18" s="385"/>
      <c r="H18" s="386"/>
      <c r="I18" s="386"/>
      <c r="J18" s="386"/>
      <c r="K18" s="387"/>
      <c r="L18" s="4"/>
      <c r="M18" s="4"/>
      <c r="N18" s="6" t="s">
        <v>47</v>
      </c>
      <c r="O18" s="4" t="s">
        <v>48</v>
      </c>
      <c r="P18" s="4"/>
    </row>
    <row r="19" spans="1:16" ht="11.25" customHeight="1" x14ac:dyDescent="0.3">
      <c r="A19" s="4"/>
      <c r="B19" s="130"/>
      <c r="C19" s="8"/>
      <c r="D19" s="8"/>
      <c r="E19" s="8"/>
      <c r="F19" s="14"/>
      <c r="G19" s="397" t="s">
        <v>42</v>
      </c>
      <c r="H19" s="398"/>
      <c r="I19" s="398"/>
      <c r="J19" s="398"/>
      <c r="K19" s="399"/>
      <c r="L19" s="4"/>
      <c r="M19" s="4"/>
      <c r="N19" s="6" t="s">
        <v>50</v>
      </c>
      <c r="O19" s="4" t="s">
        <v>51</v>
      </c>
      <c r="P19" s="4"/>
    </row>
    <row r="20" spans="1:16" ht="11.25" customHeight="1" x14ac:dyDescent="0.25">
      <c r="A20" s="4"/>
      <c r="B20" s="394" t="s">
        <v>45</v>
      </c>
      <c r="C20" s="395"/>
      <c r="D20" s="395"/>
      <c r="E20" s="396"/>
      <c r="F20" s="8"/>
      <c r="G20" s="388" t="s">
        <v>46</v>
      </c>
      <c r="H20" s="389"/>
      <c r="I20" s="389"/>
      <c r="J20" s="389"/>
      <c r="K20" s="390"/>
      <c r="L20" s="4"/>
      <c r="M20" s="4"/>
      <c r="O20" s="4" t="s">
        <v>52</v>
      </c>
      <c r="P20" s="4"/>
    </row>
    <row r="21" spans="1:16" ht="12.75" customHeight="1" x14ac:dyDescent="0.25">
      <c r="A21" s="4"/>
      <c r="B21" s="9" t="s">
        <v>49</v>
      </c>
      <c r="C21" s="8"/>
      <c r="D21" s="8"/>
      <c r="E21" s="11"/>
      <c r="F21" s="8"/>
      <c r="G21" s="391"/>
      <c r="H21" s="392"/>
      <c r="I21" s="392"/>
      <c r="J21" s="392"/>
      <c r="K21" s="393"/>
      <c r="L21" s="4"/>
      <c r="M21" s="4"/>
      <c r="N21" s="4" t="s">
        <v>56</v>
      </c>
      <c r="O21" s="4" t="s">
        <v>55</v>
      </c>
      <c r="P21" s="4"/>
    </row>
    <row r="22" spans="1:16" ht="15.75" customHeight="1" x14ac:dyDescent="0.3">
      <c r="A22" s="4"/>
      <c r="B22" s="420" t="s">
        <v>2664</v>
      </c>
      <c r="C22" s="421"/>
      <c r="D22" s="421"/>
      <c r="E22" s="422"/>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13" t="s">
        <v>54</v>
      </c>
      <c r="H23" s="413"/>
      <c r="I23" s="413"/>
      <c r="J23" s="413"/>
      <c r="K23" s="414"/>
      <c r="L23" s="4"/>
      <c r="M23" s="4"/>
      <c r="N23" s="4"/>
      <c r="O23" s="4" t="s">
        <v>61</v>
      </c>
      <c r="P23" s="4"/>
    </row>
    <row r="24" spans="1:16" ht="15" customHeight="1" x14ac:dyDescent="0.3">
      <c r="A24" s="4"/>
      <c r="B24" s="186" t="s">
        <v>2665</v>
      </c>
      <c r="C24" s="14"/>
      <c r="D24" s="322"/>
      <c r="E24" s="323"/>
      <c r="F24" s="8"/>
      <c r="G24" s="413"/>
      <c r="H24" s="413"/>
      <c r="I24" s="413"/>
      <c r="J24" s="413"/>
      <c r="K24" s="414"/>
      <c r="L24" s="4"/>
      <c r="M24" s="4"/>
      <c r="N24" s="4" t="s">
        <v>56</v>
      </c>
      <c r="O24" s="4" t="s">
        <v>63</v>
      </c>
      <c r="P24" s="4"/>
    </row>
    <row r="25" spans="1:16" ht="15" customHeight="1" x14ac:dyDescent="0.3">
      <c r="A25" s="4"/>
      <c r="B25" s="15" t="s">
        <v>58</v>
      </c>
      <c r="C25" s="8"/>
      <c r="D25" s="8"/>
      <c r="E25" s="11"/>
      <c r="F25" s="8"/>
      <c r="G25" s="412" t="s">
        <v>59</v>
      </c>
      <c r="H25" s="412"/>
      <c r="I25" s="412"/>
      <c r="J25" s="412"/>
      <c r="K25" s="98"/>
      <c r="L25" s="4"/>
      <c r="M25" s="4"/>
      <c r="O25" s="4" t="s">
        <v>65</v>
      </c>
      <c r="P25" s="4"/>
    </row>
    <row r="26" spans="1:16" ht="15" customHeight="1" x14ac:dyDescent="0.3">
      <c r="A26" s="4"/>
      <c r="B26" s="415" t="s">
        <v>2666</v>
      </c>
      <c r="C26" s="416"/>
      <c r="D26" s="416"/>
      <c r="E26" s="417"/>
      <c r="F26" s="8"/>
      <c r="G26" s="400"/>
      <c r="H26" s="401"/>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03" t="s">
        <v>66</v>
      </c>
      <c r="C28" s="404"/>
      <c r="D28" s="404"/>
      <c r="E28" s="405"/>
      <c r="F28" s="8"/>
      <c r="G28" s="400"/>
      <c r="H28" s="433"/>
      <c r="I28" s="433"/>
      <c r="J28" s="433"/>
      <c r="K28" s="401"/>
      <c r="L28" s="4"/>
      <c r="M28" s="4"/>
      <c r="N28" s="193">
        <v>2022</v>
      </c>
      <c r="O28" s="4" t="s">
        <v>70</v>
      </c>
      <c r="P28" s="4"/>
    </row>
    <row r="29" spans="1:16" ht="15" customHeight="1" x14ac:dyDescent="0.3">
      <c r="A29" s="4"/>
      <c r="B29" s="406" t="s">
        <v>151</v>
      </c>
      <c r="C29" s="407"/>
      <c r="D29" s="407"/>
      <c r="E29" s="408"/>
      <c r="F29" s="8"/>
      <c r="G29" s="111" t="s">
        <v>68</v>
      </c>
      <c r="H29" s="111"/>
      <c r="I29" s="111"/>
      <c r="J29" s="111"/>
      <c r="K29" s="98"/>
      <c r="L29" s="4"/>
      <c r="M29" s="4"/>
      <c r="N29" s="193">
        <v>2023</v>
      </c>
      <c r="O29" s="4" t="s">
        <v>72</v>
      </c>
      <c r="P29" s="4"/>
    </row>
    <row r="30" spans="1:16" ht="15" customHeight="1" x14ac:dyDescent="0.3">
      <c r="A30" s="4"/>
      <c r="B30" s="409"/>
      <c r="C30" s="410"/>
      <c r="D30" s="410"/>
      <c r="E30" s="411"/>
      <c r="F30" s="8"/>
      <c r="G30" s="402"/>
      <c r="H30" s="401"/>
      <c r="I30" s="111"/>
      <c r="J30" s="111"/>
      <c r="K30" s="98"/>
      <c r="L30" s="4"/>
      <c r="M30" s="4"/>
      <c r="N30" s="193">
        <v>2024</v>
      </c>
      <c r="O30" s="4" t="s">
        <v>74</v>
      </c>
      <c r="P30" s="4"/>
    </row>
    <row r="31" spans="1:16" ht="15" customHeight="1" x14ac:dyDescent="0.25">
      <c r="A31" s="4"/>
      <c r="B31" s="378" t="s">
        <v>71</v>
      </c>
      <c r="C31" s="379"/>
      <c r="D31" s="379"/>
      <c r="E31" s="380"/>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54"/>
      <c r="I32" s="454"/>
      <c r="J32" s="454"/>
      <c r="K32" s="281"/>
      <c r="L32" s="4"/>
      <c r="M32" s="4"/>
      <c r="N32" s="193">
        <v>2026</v>
      </c>
      <c r="O32" s="4" t="s">
        <v>82</v>
      </c>
      <c r="P32" s="4"/>
    </row>
    <row r="33" spans="1:16" ht="15" customHeight="1" x14ac:dyDescent="0.25">
      <c r="A33" s="4"/>
      <c r="B33" s="445" t="s">
        <v>75</v>
      </c>
      <c r="C33" s="446"/>
      <c r="D33" s="243">
        <v>100</v>
      </c>
      <c r="E33" s="187" t="s">
        <v>76</v>
      </c>
      <c r="F33" s="8"/>
      <c r="G33" s="246" t="s">
        <v>77</v>
      </c>
      <c r="H33" s="447" t="s">
        <v>78</v>
      </c>
      <c r="I33" s="448"/>
      <c r="J33" s="448"/>
      <c r="K33" s="449"/>
      <c r="L33" s="4"/>
      <c r="M33" s="4"/>
      <c r="N33" s="193">
        <v>2027</v>
      </c>
      <c r="O33" s="4" t="s">
        <v>84</v>
      </c>
      <c r="P33" s="4"/>
    </row>
    <row r="34" spans="1:16" ht="15" customHeight="1" x14ac:dyDescent="0.25">
      <c r="A34" s="4"/>
      <c r="B34" s="378" t="s">
        <v>80</v>
      </c>
      <c r="C34" s="379"/>
      <c r="D34" s="379"/>
      <c r="E34" s="380"/>
      <c r="F34" s="8"/>
      <c r="G34" s="427" t="s">
        <v>81</v>
      </c>
      <c r="H34" s="428"/>
      <c r="I34" s="428"/>
      <c r="J34" s="428"/>
      <c r="K34" s="429"/>
      <c r="L34" s="4"/>
      <c r="M34" s="4"/>
      <c r="N34" s="193">
        <v>2028</v>
      </c>
      <c r="O34" s="4" t="s">
        <v>87</v>
      </c>
      <c r="P34" s="4"/>
    </row>
    <row r="35" spans="1:16" ht="15" customHeight="1" x14ac:dyDescent="0.25">
      <c r="A35" s="4"/>
      <c r="B35" s="283" t="s">
        <v>83</v>
      </c>
      <c r="C35" s="287"/>
      <c r="D35" s="452" t="s">
        <v>97</v>
      </c>
      <c r="E35" s="453"/>
      <c r="F35" s="8"/>
      <c r="G35" s="427"/>
      <c r="H35" s="428"/>
      <c r="I35" s="428"/>
      <c r="J35" s="428"/>
      <c r="K35" s="429"/>
      <c r="L35" s="4"/>
      <c r="M35" s="4"/>
      <c r="N35" s="193">
        <v>2029</v>
      </c>
      <c r="O35" s="4" t="s">
        <v>90</v>
      </c>
      <c r="P35" s="4"/>
    </row>
    <row r="36" spans="1:16" ht="16.5" customHeight="1" x14ac:dyDescent="0.25">
      <c r="A36" s="4"/>
      <c r="B36" s="283" t="s">
        <v>85</v>
      </c>
      <c r="C36" s="284"/>
      <c r="D36" s="441"/>
      <c r="E36" s="442"/>
      <c r="F36" s="8"/>
      <c r="G36" s="15"/>
      <c r="H36" s="438"/>
      <c r="I36" s="438"/>
      <c r="J36" s="8"/>
      <c r="K36" s="11" t="s">
        <v>86</v>
      </c>
      <c r="L36" s="4"/>
      <c r="M36" s="4"/>
      <c r="N36" s="193">
        <v>2030</v>
      </c>
      <c r="O36" s="4" t="s">
        <v>93</v>
      </c>
      <c r="P36" s="4"/>
    </row>
    <row r="37" spans="1:16" ht="15" customHeight="1" x14ac:dyDescent="0.25">
      <c r="A37" s="4"/>
      <c r="B37" s="439" t="s">
        <v>88</v>
      </c>
      <c r="C37" s="440"/>
      <c r="D37" s="441"/>
      <c r="E37" s="442"/>
      <c r="F37" s="8"/>
      <c r="G37" s="15" t="s">
        <v>89</v>
      </c>
      <c r="H37" s="434" t="s">
        <v>2667</v>
      </c>
      <c r="I37" s="435"/>
      <c r="J37" s="8"/>
      <c r="K37" s="243"/>
      <c r="L37" s="4"/>
      <c r="M37" s="4"/>
      <c r="O37" s="4" t="s">
        <v>98</v>
      </c>
      <c r="P37" s="4"/>
    </row>
    <row r="38" spans="1:16" ht="15" customHeight="1" x14ac:dyDescent="0.25">
      <c r="A38" s="4"/>
      <c r="B38" s="439" t="s">
        <v>91</v>
      </c>
      <c r="C38" s="440"/>
      <c r="D38" s="441" t="s">
        <v>2667</v>
      </c>
      <c r="E38" s="442"/>
      <c r="F38" s="8"/>
      <c r="G38" s="15" t="s">
        <v>92</v>
      </c>
      <c r="H38" s="434" t="s">
        <v>2673</v>
      </c>
      <c r="I38" s="435"/>
      <c r="J38" s="8"/>
      <c r="K38" s="11"/>
      <c r="L38" s="4"/>
      <c r="M38" s="4"/>
      <c r="O38" s="4" t="s">
        <v>100</v>
      </c>
      <c r="P38" s="4"/>
    </row>
    <row r="39" spans="1:16" ht="15" customHeight="1" x14ac:dyDescent="0.3">
      <c r="A39" s="4"/>
      <c r="B39" s="288" t="s">
        <v>94</v>
      </c>
      <c r="C39" s="285"/>
      <c r="D39" s="291"/>
      <c r="E39" s="294"/>
      <c r="F39" s="8"/>
      <c r="G39" s="15" t="s">
        <v>95</v>
      </c>
      <c r="H39" s="443" t="s">
        <v>2668</v>
      </c>
      <c r="I39" s="444"/>
      <c r="J39" s="178" t="s">
        <v>96</v>
      </c>
      <c r="K39" s="188">
        <v>46211</v>
      </c>
      <c r="L39" s="4"/>
      <c r="M39" s="4"/>
      <c r="O39" s="4" t="s">
        <v>104</v>
      </c>
      <c r="P39" s="4"/>
    </row>
    <row r="40" spans="1:16" ht="15" customHeight="1" x14ac:dyDescent="0.3">
      <c r="A40" s="4"/>
      <c r="B40" s="436"/>
      <c r="C40" s="436"/>
      <c r="D40" s="436"/>
      <c r="E40" s="290"/>
      <c r="F40" s="8"/>
      <c r="G40" s="189"/>
      <c r="H40" s="190"/>
      <c r="I40" s="190"/>
      <c r="J40" s="191"/>
      <c r="K40" s="192"/>
      <c r="L40" s="4"/>
      <c r="M40" s="4"/>
      <c r="N40" s="4" t="s">
        <v>97</v>
      </c>
      <c r="O40" s="4" t="s">
        <v>106</v>
      </c>
      <c r="P40" s="4"/>
    </row>
    <row r="41" spans="1:16" ht="15" customHeight="1" x14ac:dyDescent="0.25">
      <c r="A41" s="4"/>
      <c r="B41" s="436" t="s">
        <v>101</v>
      </c>
      <c r="C41" s="436"/>
      <c r="D41" s="437"/>
      <c r="E41" s="286"/>
      <c r="F41" s="14"/>
      <c r="G41" s="450" t="s">
        <v>102</v>
      </c>
      <c r="H41" s="450"/>
      <c r="I41" s="451"/>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30" t="s">
        <v>107</v>
      </c>
      <c r="C43" s="431"/>
      <c r="D43" s="431"/>
      <c r="E43" s="431"/>
      <c r="F43" s="431"/>
      <c r="G43" s="431"/>
      <c r="H43" s="431"/>
      <c r="I43" s="431"/>
      <c r="J43" s="431"/>
      <c r="K43" s="432"/>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5" t="s">
        <v>112</v>
      </c>
      <c r="C46" s="456"/>
      <c r="D46" s="456"/>
      <c r="E46" s="456"/>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4" activePane="bottomRight" state="frozen"/>
      <selection pane="topRight" activeCell="B22" sqref="B22:E22"/>
      <selection pane="bottomLeft" activeCell="B22" sqref="B22:E22"/>
      <selection pane="bottomRight" activeCell="G20" sqref="G20"/>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372" t="s">
        <v>161</v>
      </c>
      <c r="C2" s="372"/>
      <c r="D2" s="372"/>
      <c r="E2" s="372"/>
      <c r="F2" s="372"/>
      <c r="G2" s="372"/>
      <c r="H2" s="372"/>
      <c r="I2" s="260"/>
      <c r="J2" s="367" t="s">
        <v>162</v>
      </c>
      <c r="K2" s="367"/>
      <c r="L2" s="367"/>
      <c r="M2" s="367"/>
      <c r="N2" s="367"/>
      <c r="O2" s="367"/>
      <c r="P2" s="367"/>
      <c r="Q2" s="367"/>
      <c r="R2" s="367"/>
      <c r="S2" s="367"/>
      <c r="T2" s="367"/>
      <c r="U2" s="367"/>
      <c r="V2" s="367"/>
      <c r="W2" s="367"/>
      <c r="X2" s="367"/>
      <c r="Y2" s="367"/>
      <c r="Z2" s="36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373" t="s">
        <v>163</v>
      </c>
      <c r="C3" s="374"/>
      <c r="D3" s="374"/>
      <c r="E3" s="374"/>
      <c r="F3" s="374"/>
      <c r="G3" s="374"/>
      <c r="H3" s="374"/>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376" t="s">
        <v>165</v>
      </c>
      <c r="C4" s="376"/>
      <c r="D4" s="376"/>
      <c r="E4" s="376"/>
      <c r="F4" s="376"/>
      <c r="G4" s="377"/>
      <c r="H4" s="267">
        <f>SUM(H8:H2007)</f>
        <v>6866.8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375" t="s">
        <v>166</v>
      </c>
      <c r="C5" s="375"/>
      <c r="D5" s="375"/>
      <c r="E5" s="375"/>
      <c r="F5" s="375"/>
      <c r="G5" s="375"/>
      <c r="H5" s="375"/>
      <c r="I5" s="263"/>
      <c r="J5" s="369" t="s">
        <v>166</v>
      </c>
      <c r="K5" s="370"/>
      <c r="L5" s="370"/>
      <c r="M5" s="370"/>
      <c r="N5" s="370"/>
      <c r="O5" s="370"/>
      <c r="P5" s="370"/>
      <c r="Q5" s="370"/>
      <c r="R5" s="370"/>
      <c r="S5" s="370"/>
      <c r="T5" s="370"/>
      <c r="U5" s="370"/>
      <c r="V5" s="370"/>
      <c r="W5" s="370"/>
      <c r="X5" s="370"/>
      <c r="Y5" s="370"/>
      <c r="Z5" s="37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206</v>
      </c>
      <c r="C8" s="70" t="s">
        <v>1544</v>
      </c>
      <c r="D8" s="202" t="s">
        <v>2669</v>
      </c>
      <c r="E8" s="203" t="s">
        <v>319</v>
      </c>
      <c r="F8" s="107" t="s">
        <v>56</v>
      </c>
      <c r="G8" s="70" t="s">
        <v>56</v>
      </c>
      <c r="H8" s="69">
        <v>4743.26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257</v>
      </c>
      <c r="C9" s="63" t="s">
        <v>1544</v>
      </c>
      <c r="D9" s="104" t="s">
        <v>2669</v>
      </c>
      <c r="E9" s="108" t="s">
        <v>319</v>
      </c>
      <c r="F9" s="106" t="s">
        <v>56</v>
      </c>
      <c r="G9" s="63" t="s">
        <v>56</v>
      </c>
      <c r="H9" s="64">
        <v>1942.34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4">
      <c r="A10" s="244">
        <v>3</v>
      </c>
      <c r="B10" s="65" t="s">
        <v>580</v>
      </c>
      <c r="C10" s="63" t="s">
        <v>300</v>
      </c>
      <c r="D10" s="104" t="s">
        <v>2670</v>
      </c>
      <c r="E10" s="108" t="s">
        <v>319</v>
      </c>
      <c r="F10" s="106"/>
      <c r="G10" s="63" t="s">
        <v>56</v>
      </c>
      <c r="H10" s="64">
        <v>0</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24" thickBot="1" x14ac:dyDescent="0.4">
      <c r="A11" s="244">
        <v>4</v>
      </c>
      <c r="B11" s="65" t="s">
        <v>200</v>
      </c>
      <c r="C11" s="63" t="s">
        <v>1544</v>
      </c>
      <c r="D11" s="104" t="s">
        <v>2669</v>
      </c>
      <c r="E11" s="108" t="s">
        <v>319</v>
      </c>
      <c r="F11" s="106"/>
      <c r="G11" s="63" t="s">
        <v>56</v>
      </c>
      <c r="H11" s="64">
        <v>0</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24" thickBot="1" x14ac:dyDescent="0.4">
      <c r="A12" s="244">
        <v>5</v>
      </c>
      <c r="B12" s="79" t="s">
        <v>206</v>
      </c>
      <c r="C12" s="63" t="s">
        <v>300</v>
      </c>
      <c r="D12" s="104" t="s">
        <v>2670</v>
      </c>
      <c r="E12" s="108" t="s">
        <v>319</v>
      </c>
      <c r="F12" s="106"/>
      <c r="G12" s="63" t="s">
        <v>56</v>
      </c>
      <c r="H12" s="64">
        <v>0</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24" thickBot="1" x14ac:dyDescent="0.4">
      <c r="A13" s="244">
        <v>6</v>
      </c>
      <c r="B13" s="80" t="s">
        <v>197</v>
      </c>
      <c r="C13" s="63" t="s">
        <v>318</v>
      </c>
      <c r="D13" s="104" t="s">
        <v>2670</v>
      </c>
      <c r="E13" s="108" t="s">
        <v>319</v>
      </c>
      <c r="F13" s="107"/>
      <c r="G13" s="70" t="s">
        <v>56</v>
      </c>
      <c r="H13" s="69">
        <f>212.32-37.02</f>
        <v>175.29999999999998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24" thickBot="1" x14ac:dyDescent="0.4">
      <c r="A14" s="244">
        <v>7</v>
      </c>
      <c r="B14" s="67" t="s">
        <v>512</v>
      </c>
      <c r="C14" s="63" t="s">
        <v>300</v>
      </c>
      <c r="D14" s="104" t="s">
        <v>2670</v>
      </c>
      <c r="E14" s="108" t="s">
        <v>319</v>
      </c>
      <c r="F14" s="106"/>
      <c r="G14" s="63" t="s">
        <v>56</v>
      </c>
      <c r="H14" s="64">
        <v>0</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t="s">
        <v>206</v>
      </c>
      <c r="C15" s="63" t="s">
        <v>294</v>
      </c>
      <c r="D15" s="104" t="s">
        <v>2671</v>
      </c>
      <c r="E15" s="108" t="s">
        <v>319</v>
      </c>
      <c r="F15" s="106"/>
      <c r="G15" s="63" t="s">
        <v>56</v>
      </c>
      <c r="H15" s="64">
        <v>0</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24" thickBot="1" x14ac:dyDescent="0.4">
      <c r="A16" s="244">
        <v>9</v>
      </c>
      <c r="B16" s="65" t="s">
        <v>206</v>
      </c>
      <c r="C16" s="63" t="s">
        <v>318</v>
      </c>
      <c r="D16" s="104" t="s">
        <v>2672</v>
      </c>
      <c r="E16" s="108" t="s">
        <v>319</v>
      </c>
      <c r="F16" s="106"/>
      <c r="G16" s="63" t="s">
        <v>56</v>
      </c>
      <c r="H16" s="64">
        <v>0</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24" thickBot="1" x14ac:dyDescent="0.4">
      <c r="A17" s="244">
        <v>10</v>
      </c>
      <c r="B17" s="65" t="s">
        <v>206</v>
      </c>
      <c r="C17" s="63" t="s">
        <v>369</v>
      </c>
      <c r="D17" s="104" t="s">
        <v>2672</v>
      </c>
      <c r="E17" s="108" t="s">
        <v>319</v>
      </c>
      <c r="F17" s="106"/>
      <c r="G17" s="63" t="s">
        <v>56</v>
      </c>
      <c r="H17" s="64">
        <v>0</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24" thickBot="1" x14ac:dyDescent="0.4">
      <c r="A18" s="244">
        <v>11</v>
      </c>
      <c r="B18" s="65" t="s">
        <v>203</v>
      </c>
      <c r="C18" s="63" t="s">
        <v>1544</v>
      </c>
      <c r="D18" s="104" t="s">
        <v>2672</v>
      </c>
      <c r="E18" s="108" t="s">
        <v>319</v>
      </c>
      <c r="F18" s="106"/>
      <c r="G18" s="63" t="s">
        <v>56</v>
      </c>
      <c r="H18" s="64">
        <v>0</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24" thickBot="1" x14ac:dyDescent="0.4">
      <c r="A19" s="244">
        <v>12</v>
      </c>
      <c r="B19" s="65" t="s">
        <v>516</v>
      </c>
      <c r="C19" s="63" t="s">
        <v>300</v>
      </c>
      <c r="D19" s="104" t="s">
        <v>2670</v>
      </c>
      <c r="E19" s="108" t="s">
        <v>319</v>
      </c>
      <c r="F19" s="106"/>
      <c r="G19" s="63" t="s">
        <v>56</v>
      </c>
      <c r="H19" s="64">
        <v>0</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24" thickBot="1" x14ac:dyDescent="0.4">
      <c r="A20" s="244">
        <v>13</v>
      </c>
      <c r="B20" s="65" t="s">
        <v>655</v>
      </c>
      <c r="C20" s="63" t="s">
        <v>1544</v>
      </c>
      <c r="D20" s="104" t="s">
        <v>2669</v>
      </c>
      <c r="E20" s="108" t="s">
        <v>319</v>
      </c>
      <c r="F20" s="106"/>
      <c r="G20" s="63" t="s">
        <v>56</v>
      </c>
      <c r="H20" s="64">
        <v>5.9</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704.1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369" t="s">
        <v>166</v>
      </c>
      <c r="H5" s="370"/>
      <c r="I5" s="370"/>
      <c r="J5" s="370"/>
      <c r="K5" s="370"/>
      <c r="L5" s="370"/>
      <c r="M5" s="370"/>
      <c r="N5" s="370"/>
      <c r="O5" s="370"/>
      <c r="P5" s="370"/>
      <c r="Q5" s="370"/>
      <c r="R5" s="370"/>
      <c r="S5" s="370"/>
      <c r="T5" s="370"/>
      <c r="U5" s="370"/>
      <c r="V5" s="370"/>
      <c r="W5" s="370"/>
      <c r="X5" s="370"/>
      <c r="Y5" s="370"/>
      <c r="Z5" s="370"/>
      <c r="AA5" s="370"/>
      <c r="AB5" s="370"/>
      <c r="AC5" s="371"/>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206</v>
      </c>
      <c r="C8" s="63" t="s">
        <v>1575</v>
      </c>
      <c r="D8" s="109" t="s">
        <v>331</v>
      </c>
      <c r="E8" s="78">
        <v>0.56000000000000005</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206</v>
      </c>
      <c r="C9" s="63" t="s">
        <v>1575</v>
      </c>
      <c r="D9" s="110" t="s">
        <v>343</v>
      </c>
      <c r="E9" s="73">
        <v>0.04</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206</v>
      </c>
      <c r="C10" s="63" t="s">
        <v>1533</v>
      </c>
      <c r="D10" s="110" t="s">
        <v>301</v>
      </c>
      <c r="E10" s="73">
        <v>362.08</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3.6" thickBot="1" x14ac:dyDescent="0.35">
      <c r="A11" s="244">
        <v>4</v>
      </c>
      <c r="B11" s="72" t="s">
        <v>580</v>
      </c>
      <c r="C11" s="63" t="s">
        <v>1484</v>
      </c>
      <c r="D11" s="110" t="s">
        <v>316</v>
      </c>
      <c r="E11" s="73">
        <v>0</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t="s">
        <v>239</v>
      </c>
      <c r="C12" s="63" t="s">
        <v>1533</v>
      </c>
      <c r="D12" s="110" t="s">
        <v>205</v>
      </c>
      <c r="E12" s="73">
        <v>0</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3.6" thickBot="1" x14ac:dyDescent="0.35">
      <c r="A13" s="244">
        <v>6</v>
      </c>
      <c r="B13" s="72" t="s">
        <v>206</v>
      </c>
      <c r="C13" s="63" t="s">
        <v>1533</v>
      </c>
      <c r="D13" s="110" t="s">
        <v>259</v>
      </c>
      <c r="E13" s="73">
        <v>0</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3.6" thickBot="1" x14ac:dyDescent="0.35">
      <c r="A14" s="244">
        <v>7</v>
      </c>
      <c r="B14" s="72" t="s">
        <v>206</v>
      </c>
      <c r="C14" s="63" t="s">
        <v>1533</v>
      </c>
      <c r="D14" s="110" t="s">
        <v>259</v>
      </c>
      <c r="E14" s="73">
        <v>96.1</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3.6" thickBot="1" x14ac:dyDescent="0.35">
      <c r="A15" s="244">
        <v>8</v>
      </c>
      <c r="B15" s="72" t="s">
        <v>206</v>
      </c>
      <c r="C15" s="63" t="s">
        <v>1575</v>
      </c>
      <c r="D15" s="110" t="s">
        <v>259</v>
      </c>
      <c r="E15" s="73">
        <v>2.04</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t="s">
        <v>197</v>
      </c>
      <c r="C16" s="63" t="s">
        <v>1406</v>
      </c>
      <c r="D16" s="110" t="s">
        <v>358</v>
      </c>
      <c r="E16" s="73">
        <v>4.42</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3.6" thickBot="1" x14ac:dyDescent="0.35">
      <c r="A17" s="244">
        <v>10</v>
      </c>
      <c r="B17" s="72" t="s">
        <v>197</v>
      </c>
      <c r="C17" s="63" t="s">
        <v>1395</v>
      </c>
      <c r="D17" s="110" t="s">
        <v>328</v>
      </c>
      <c r="E17" s="73">
        <v>0</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t="s">
        <v>239</v>
      </c>
      <c r="C18" s="63" t="s">
        <v>1277</v>
      </c>
      <c r="D18" s="110" t="s">
        <v>493</v>
      </c>
      <c r="E18" s="73">
        <v>0</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35.15" thickBot="1" x14ac:dyDescent="0.35">
      <c r="A19" s="244">
        <v>12</v>
      </c>
      <c r="B19" s="72" t="s">
        <v>206</v>
      </c>
      <c r="C19" s="63" t="s">
        <v>1533</v>
      </c>
      <c r="D19" s="110" t="s">
        <v>511</v>
      </c>
      <c r="E19" s="73">
        <v>0</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t="s">
        <v>206</v>
      </c>
      <c r="C20" s="63" t="s">
        <v>1406</v>
      </c>
      <c r="D20" s="110" t="s">
        <v>358</v>
      </c>
      <c r="E20" s="73">
        <v>0</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t="s">
        <v>580</v>
      </c>
      <c r="C21" s="63" t="s">
        <v>1544</v>
      </c>
      <c r="D21" s="105" t="s">
        <v>319</v>
      </c>
      <c r="E21" s="73">
        <v>0</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t="s">
        <v>203</v>
      </c>
      <c r="C22" s="63" t="s">
        <v>1544</v>
      </c>
      <c r="D22" s="110" t="s">
        <v>319</v>
      </c>
      <c r="E22" s="73">
        <v>238.86</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t="s">
        <v>200</v>
      </c>
      <c r="C23" s="63" t="s">
        <v>1544</v>
      </c>
      <c r="D23" s="110" t="s">
        <v>319</v>
      </c>
      <c r="E23" s="73">
        <v>0</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t="s">
        <v>580</v>
      </c>
      <c r="C24" s="63" t="s">
        <v>1544</v>
      </c>
      <c r="D24" s="110" t="s">
        <v>319</v>
      </c>
      <c r="E24" s="73">
        <v>0</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t="s">
        <v>365</v>
      </c>
      <c r="C25" s="63" t="s">
        <v>1544</v>
      </c>
      <c r="D25" s="110" t="s">
        <v>319</v>
      </c>
      <c r="E25" s="73">
        <v>0</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t="s">
        <v>1035</v>
      </c>
      <c r="C26" s="63" t="s">
        <v>1544</v>
      </c>
      <c r="D26" s="110" t="s">
        <v>319</v>
      </c>
      <c r="E26" s="73">
        <v>0</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t="s">
        <v>861</v>
      </c>
      <c r="C27" s="63" t="s">
        <v>1544</v>
      </c>
      <c r="D27" s="110" t="s">
        <v>319</v>
      </c>
      <c r="E27" s="73">
        <v>0</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REGU-386-6621874</_dlc_DocId>
    <_dlc_DocIdUrl xmlns="9be56660-2c31-41ef-bc00-23e72f632f2a">
      <Url>https://cyfoethnaturiolcymru.sharepoint.com/teams/Regulatory/Permitting/_layouts/15/DocIdRedir.aspx?ID=REGU-386-6621874</Url>
      <Description>REGU-386-6621874</Description>
    </_dlc_DocIdUrl>
    <Site_x0020_Name xmlns="859f7ad6-93f6-4205-b62b-a17f28acbbac">Tremorfa Anaerobic Digestion Facility</Site_x0020_Name>
    <Internal_x002f_External xmlns="859f7ad6-93f6-4205-b62b-a17f28acbbac">Incoming document</Internal_x002f_External>
    <Post_x0020_code xmlns="859f7ad6-93f6-4205-b62b-a17f28acbbac">CF24 5SB</Post_x0020_code>
    <TaxCatchAll xmlns="859f7ad6-93f6-4205-b62b-a17f28acbbac"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Dwr Cymru Welsh Water Linea, Fortran Road, St Mellons, Cardiff CF3 0LT</Addressee>
    <Process_x0020_Type xmlns="859f7ad6-93f6-4205-b62b-a17f28acbbac">Compliance</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2026-07-07T23:00:00+00:00</Document_x0020_Date>
    <Facility_x0020_Address xmlns="859f7ad6-93f6-4205-b62b-a17f28acbbac">Tide Fields Road, Tremorfa, Cardiff CF24 5SB</Facility_x0020_Address>
    <Environment_x0020_Sub_x0020_Folder xmlns="859f7ad6-93f6-4205-b62b-a17f28acbbac">Waste returns</Environment_x0020_Sub_x0020_Folder>
    <Customer_x0020_Name xmlns="859f7ad6-93f6-4205-b62b-a17f28acbbac">Welsh Water Organic Energy (Cardiff)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69E7721-3796-45AE-8424-6EBA99348F24}"/>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6.xml><?xml version="1.0" encoding="utf-8"?>
<ds:datastoreItem xmlns:ds="http://schemas.openxmlformats.org/officeDocument/2006/customXml" ds:itemID="{CCB1E2EE-3176-427E-81AB-E7951090F36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2026-07-09T14:13:26Z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d4f23cb5-43d3-4a59-9a62-5c34f31a7f7b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