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Wrexham Clinical Waste Incinerator/"/>
    </mc:Choice>
  </mc:AlternateContent>
  <xr:revisionPtr revIDLastSave="0" documentId="8_{087D88C3-60E9-4698-9380-6EF37F1ED57A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ust" sheetId="10" r:id="rId1"/>
    <sheet name="VOC" sheetId="9" r:id="rId2"/>
    <sheet name="HCl" sheetId="8" r:id="rId3"/>
    <sheet name="SO2" sheetId="6" r:id="rId4"/>
    <sheet name="NOx" sheetId="5" r:id="rId5"/>
    <sheet name="CO" sheetId="11" r:id="rId6"/>
    <sheet name="Sheet1" sheetId="1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5" i="11" l="1"/>
  <c r="G35" i="11"/>
  <c r="H35" i="11"/>
  <c r="I35" i="11"/>
  <c r="J35" i="11"/>
  <c r="K35" i="11"/>
  <c r="L35" i="11"/>
  <c r="M35" i="11"/>
  <c r="N35" i="11"/>
  <c r="O35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AB35" i="11"/>
  <c r="AC35" i="11"/>
  <c r="AD35" i="11"/>
  <c r="AE35" i="11"/>
  <c r="AF35" i="11"/>
  <c r="AG35" i="11"/>
  <c r="AH35" i="11"/>
  <c r="AI35" i="11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Z35" i="5"/>
  <c r="AA35" i="5"/>
  <c r="AB35" i="5"/>
  <c r="AC35" i="5"/>
  <c r="AD35" i="5"/>
  <c r="AE35" i="5"/>
  <c r="AF35" i="5"/>
  <c r="AG35" i="5"/>
  <c r="AH35" i="5"/>
  <c r="AI35" i="5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0" i="5" l="1"/>
  <c r="E35" i="10" l="1"/>
  <c r="E35" i="5"/>
  <c r="E35" i="6"/>
  <c r="E35" i="11"/>
  <c r="E35" i="8"/>
  <c r="E35" i="9"/>
  <c r="C37" i="11" l="1"/>
  <c r="C36" i="11"/>
  <c r="C35" i="11"/>
  <c r="C33" i="11"/>
  <c r="C32" i="11"/>
  <c r="C31" i="11"/>
  <c r="C30" i="11"/>
  <c r="C29" i="11"/>
  <c r="C37" i="10"/>
  <c r="C36" i="10"/>
  <c r="C33" i="10"/>
  <c r="C32" i="10"/>
  <c r="C31" i="10"/>
  <c r="C30" i="10"/>
  <c r="C29" i="10"/>
  <c r="C37" i="9"/>
  <c r="C36" i="9"/>
  <c r="C33" i="9"/>
  <c r="C32" i="9"/>
  <c r="C31" i="9"/>
  <c r="C30" i="9"/>
  <c r="C29" i="9"/>
  <c r="C37" i="8"/>
  <c r="C36" i="8"/>
  <c r="C33" i="8"/>
  <c r="C32" i="8"/>
  <c r="C31" i="8"/>
  <c r="C30" i="8"/>
  <c r="C29" i="8"/>
  <c r="C37" i="6"/>
  <c r="C36" i="6"/>
  <c r="C35" i="6"/>
  <c r="C33" i="6"/>
  <c r="C32" i="6"/>
  <c r="C31" i="6"/>
  <c r="C30" i="6"/>
  <c r="C29" i="6"/>
  <c r="C37" i="5"/>
  <c r="C36" i="5"/>
  <c r="C35" i="5"/>
  <c r="C33" i="5"/>
  <c r="C32" i="5"/>
  <c r="C31" i="5"/>
  <c r="C30" i="5"/>
  <c r="C29" i="5"/>
  <c r="C35" i="8" l="1"/>
  <c r="C35" i="9"/>
  <c r="C35" i="10"/>
</calcChain>
</file>

<file path=xl/sharedStrings.xml><?xml version="1.0" encoding="utf-8"?>
<sst xmlns="http://schemas.openxmlformats.org/spreadsheetml/2006/main" count="553" uniqueCount="46">
  <si>
    <t>Monthly summary</t>
  </si>
  <si>
    <t>Date</t>
  </si>
  <si>
    <t>Monthly maximum</t>
  </si>
  <si>
    <t>Monthly mean</t>
  </si>
  <si>
    <t>Monthly minimum</t>
  </si>
  <si>
    <t>Total invalid results</t>
  </si>
  <si>
    <t>Sum of exceedances</t>
  </si>
  <si>
    <t>No. of invalid days</t>
  </si>
  <si>
    <t>Half-hour average ELV</t>
  </si>
  <si>
    <t>Maximum half hour average</t>
  </si>
  <si>
    <t>Mean half hour average</t>
  </si>
  <si>
    <t>Minimum half hourly average</t>
  </si>
  <si>
    <t>No. of invalid results</t>
  </si>
  <si>
    <t>No. of exceedances of ELV</t>
  </si>
  <si>
    <t>Daily average ELV</t>
  </si>
  <si>
    <t>Daily average</t>
  </si>
  <si>
    <t>Value valid</t>
  </si>
  <si>
    <t>Value exceeds ELV (Y/N)</t>
  </si>
  <si>
    <t>Half-hourly average</t>
  </si>
  <si>
    <t>N</t>
  </si>
  <si>
    <t>Y</t>
  </si>
  <si>
    <t>Signed………………………………………………    Date……………………………..</t>
  </si>
  <si>
    <t>Installation: Wrexham Clinical Waste Incinerator</t>
  </si>
  <si>
    <t>(authorised to sign as representative of the Operator)</t>
  </si>
  <si>
    <t>Variation Reference Number: EPR/MP3239FQ/V002</t>
  </si>
  <si>
    <t>Form Number : Agency Form / A2/ Form Dated 20 October 2011</t>
  </si>
  <si>
    <t>Form Number : Agency Form / A4/ Form Dated 20 October 2011</t>
  </si>
  <si>
    <t>Form Number : Agency Form / A3/ Form Dated 20 October 2011</t>
  </si>
  <si>
    <t>Form Number : Agency Form / A5/ Form Dated 20 October 2011</t>
  </si>
  <si>
    <t>Form Number : Agency Form / A6/ Form Dated 20 October 2011</t>
  </si>
  <si>
    <t>Form Number : Agency Form / A7/ Form Dated 20 October 2011</t>
  </si>
  <si>
    <t>10 minute average ELV</t>
  </si>
  <si>
    <t>Maximum 10 minute average</t>
  </si>
  <si>
    <t>Mean 10 minute average</t>
  </si>
  <si>
    <t>Minimum 10 minute average</t>
  </si>
  <si>
    <t>10 minute average</t>
  </si>
  <si>
    <t>Permit Reference no: WP3836ZF</t>
  </si>
  <si>
    <t>Operator: Tradebe Healthcare National Limited</t>
  </si>
  <si>
    <t xml:space="preserve"> </t>
  </si>
  <si>
    <t>Reporting of Continuously Monitored Emissions to Air for Particulates from Emission Point A1 for the month of July 2020</t>
  </si>
  <si>
    <t>Reporting of Continuously Monitored Emissions to Air for VOC from Emission Point A1 for the month of July 2020</t>
  </si>
  <si>
    <t>Reporting of Continuously Monitored Emissions to Air for Hydrogen Chloride from Emission Point A1  for the month of July 2020</t>
  </si>
  <si>
    <t>Reporting of Continuously Monitored Emissions to Air for Sulphur Dioxide from Emission Point A1 for the month of July 2020</t>
  </si>
  <si>
    <t>Reporting of Continuously Monitored Emissions to Air for Oxides of Nitrogen from Emission Point A1 for the month of July 2020</t>
  </si>
  <si>
    <t>Reporting of Continuously Monitored Emissions to Air for Carbon Monoxide from Emission Point A1 for the month of July 2020</t>
  </si>
  <si>
    <t>11th - 14th Shutdown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</si>
</sst>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6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20" fontId="2" fillId="0" borderId="0" xfId="0" applyNumberFormat="1" applyFont="1" applyBorder="1"/>
    <xf numFmtId="0" fontId="2" fillId="0" borderId="0" xfId="0" applyFont="1"/>
    <xf numFmtId="20" fontId="2" fillId="0" borderId="0" xfId="0" applyNumberFormat="1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2" borderId="1" xfId="0" applyFont="1" applyFill="1" applyBorder="1"/>
    <xf numFmtId="164" fontId="4" fillId="0" borderId="1" xfId="0" applyNumberFormat="1" applyFont="1" applyBorder="1"/>
    <xf numFmtId="164" fontId="4" fillId="2" borderId="1" xfId="0" applyNumberFormat="1" applyFont="1" applyFill="1" applyBorder="1"/>
    <xf numFmtId="0" fontId="0" fillId="0" borderId="0" xfId="0" applyAlignment="1"/>
    <xf numFmtId="0" fontId="1" fillId="0" borderId="0" xfId="0" applyFont="1" applyBorder="1" applyAlignment="1">
      <alignment horizontal="left"/>
    </xf>
    <xf numFmtId="20" fontId="1" fillId="0" borderId="0" xfId="0" applyNumberFormat="1" applyFont="1" applyBorder="1" applyAlignment="1"/>
    <xf numFmtId="0" fontId="1" fillId="0" borderId="0" xfId="0" applyFont="1" applyBorder="1" applyAlignment="1"/>
    <xf numFmtId="0" fontId="0" fillId="0" borderId="0" xfId="0" applyAlignment="1"/>
    <xf numFmtId="0" fontId="3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/>
    <xf numFmtId="0" fontId="1" fillId="0" borderId="0" xfId="0" applyFont="1" applyBorder="1" applyAlignment="1">
      <alignment horizontal="left"/>
    </xf>
    <xf numFmtId="20" fontId="1" fillId="0" borderId="0" xfId="0" applyNumberFormat="1" applyFont="1" applyBorder="1" applyAlignment="1"/>
    <xf numFmtId="0" fontId="0" fillId="0" borderId="0" xfId="0" applyAlignment="1"/>
    <xf numFmtId="0" fontId="3" fillId="0" borderId="0" xfId="0" applyFont="1" applyBorder="1" applyAlignment="1"/>
    <xf numFmtId="20" fontId="5" fillId="0" borderId="0" xfId="0" applyNumberFormat="1" applyFont="1" applyBorder="1"/>
    <xf numFmtId="0" fontId="5" fillId="0" borderId="0" xfId="0" applyFont="1" applyBorder="1"/>
    <xf numFmtId="20" fontId="1" fillId="0" borderId="0" xfId="0" applyNumberFormat="1" applyFont="1" applyBorder="1"/>
    <xf numFmtId="20" fontId="6" fillId="0" borderId="0" xfId="0" applyNumberFormat="1" applyFont="1" applyBorder="1"/>
    <xf numFmtId="0" fontId="5" fillId="0" borderId="0" xfId="0" applyFont="1" applyBorder="1" applyAlignment="1"/>
    <xf numFmtId="49" fontId="1" fillId="0" borderId="0" xfId="0" applyNumberFormat="1" applyFont="1" applyBorder="1" applyAlignment="1">
      <alignment horizontal="left" vertical="top"/>
    </xf>
    <xf numFmtId="17" fontId="1" fillId="0" borderId="0" xfId="0" applyNumberFormat="1" applyFont="1" applyBorder="1" applyAlignment="1"/>
    <xf numFmtId="49" fontId="5" fillId="0" borderId="0" xfId="0" applyNumberFormat="1" applyFont="1" applyBorder="1" applyAlignment="1">
      <alignment horizontal="left" vertical="top"/>
    </xf>
    <xf numFmtId="17" fontId="5" fillId="0" borderId="0" xfId="0" applyNumberFormat="1" applyFont="1" applyBorder="1" applyAlignment="1"/>
    <xf numFmtId="0" fontId="7" fillId="0" borderId="0" xfId="0" applyFont="1" applyAlignment="1"/>
    <xf numFmtId="0" fontId="8" fillId="0" borderId="0" xfId="0" applyFont="1" applyAlignment="1"/>
    <xf numFmtId="20" fontId="5" fillId="0" borderId="0" xfId="0" applyNumberFormat="1" applyFont="1" applyBorder="1" applyAlignment="1"/>
    <xf numFmtId="20" fontId="1" fillId="0" borderId="0" xfId="0" applyNumberFormat="1" applyFont="1" applyBorder="1" applyAlignment="1"/>
    <xf numFmtId="1" fontId="0" fillId="0" borderId="0" xfId="0" applyNumberFormat="1" applyAlignment="1">
      <alignment shrinkToFit="1"/>
    </xf>
    <xf numFmtId="164" fontId="0" fillId="0" borderId="0" xfId="0" applyNumberFormat="1"/>
    <xf numFmtId="0" fontId="4" fillId="0" borderId="5" xfId="0" applyFont="1" applyFill="1" applyBorder="1" applyAlignment="1">
      <alignment horizontal="center"/>
    </xf>
    <xf numFmtId="0" fontId="0" fillId="0" borderId="5" xfId="0" applyBorder="1"/>
    <xf numFmtId="0" fontId="1" fillId="0" borderId="0" xfId="0" applyFont="1" applyBorder="1" applyAlignment="1"/>
    <xf numFmtId="0" fontId="1" fillId="0" borderId="0" xfId="0" applyFont="1" applyAlignment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1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8918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Dust!$D$34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Dust!$E$34:$AI$34</c:f>
              <c:numCache>
                <c:formatCode>General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7E-47EB-B53B-68741B1232F6}"/>
            </c:ext>
          </c:extLst>
        </c:ser>
        <c:ser>
          <c:idx val="1"/>
          <c:order val="1"/>
          <c:tx>
            <c:strRef>
              <c:f>Dust!$D$28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Dust!$E$28:$AI$28</c:f>
              <c:numCache>
                <c:formatCode>General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7E-47EB-B53B-68741B1232F6}"/>
            </c:ext>
          </c:extLst>
        </c:ser>
        <c:ser>
          <c:idx val="3"/>
          <c:order val="2"/>
          <c:tx>
            <c:strRef>
              <c:f>Dust!$D$30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Dust!$E$30:$AI$30</c:f>
              <c:numCache>
                <c:formatCode>General</c:formatCode>
                <c:ptCount val="31"/>
                <c:pt idx="0">
                  <c:v>0.16</c:v>
                </c:pt>
                <c:pt idx="1">
                  <c:v>0.41</c:v>
                </c:pt>
                <c:pt idx="2">
                  <c:v>0.41</c:v>
                </c:pt>
                <c:pt idx="3">
                  <c:v>0.33</c:v>
                </c:pt>
                <c:pt idx="4">
                  <c:v>0.75</c:v>
                </c:pt>
                <c:pt idx="5">
                  <c:v>0.38</c:v>
                </c:pt>
                <c:pt idx="6">
                  <c:v>0.34</c:v>
                </c:pt>
                <c:pt idx="7">
                  <c:v>0.32</c:v>
                </c:pt>
                <c:pt idx="8">
                  <c:v>0.12</c:v>
                </c:pt>
                <c:pt idx="9">
                  <c:v>0.54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0.42</c:v>
                </c:pt>
                <c:pt idx="15">
                  <c:v>0.5</c:v>
                </c:pt>
                <c:pt idx="16">
                  <c:v>1.72</c:v>
                </c:pt>
                <c:pt idx="17">
                  <c:v>0.5</c:v>
                </c:pt>
                <c:pt idx="18">
                  <c:v>0.53</c:v>
                </c:pt>
                <c:pt idx="19">
                  <c:v>1.32</c:v>
                </c:pt>
                <c:pt idx="20">
                  <c:v>1.93</c:v>
                </c:pt>
                <c:pt idx="21">
                  <c:v>2.12</c:v>
                </c:pt>
                <c:pt idx="22">
                  <c:v>1.92</c:v>
                </c:pt>
                <c:pt idx="23">
                  <c:v>6.54</c:v>
                </c:pt>
                <c:pt idx="24">
                  <c:v>5.36</c:v>
                </c:pt>
                <c:pt idx="25">
                  <c:v>2.5499999999999998</c:v>
                </c:pt>
                <c:pt idx="26">
                  <c:v>2.5499999999999998</c:v>
                </c:pt>
                <c:pt idx="27">
                  <c:v>3.46</c:v>
                </c:pt>
                <c:pt idx="28">
                  <c:v>6.06</c:v>
                </c:pt>
                <c:pt idx="29">
                  <c:v>3.34</c:v>
                </c:pt>
                <c:pt idx="3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7E-47EB-B53B-68741B1232F6}"/>
            </c:ext>
          </c:extLst>
        </c:ser>
        <c:ser>
          <c:idx val="2"/>
          <c:order val="3"/>
          <c:tx>
            <c:strRef>
              <c:f>Dust!$D$29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Dust!$E$29:$AI$29</c:f>
              <c:numCache>
                <c:formatCode>General</c:formatCode>
                <c:ptCount val="31"/>
                <c:pt idx="0">
                  <c:v>1.8</c:v>
                </c:pt>
                <c:pt idx="1">
                  <c:v>4.3</c:v>
                </c:pt>
                <c:pt idx="2">
                  <c:v>5.9</c:v>
                </c:pt>
                <c:pt idx="3">
                  <c:v>3.3</c:v>
                </c:pt>
                <c:pt idx="4">
                  <c:v>6.2</c:v>
                </c:pt>
                <c:pt idx="5">
                  <c:v>3.2</c:v>
                </c:pt>
                <c:pt idx="6">
                  <c:v>5.5</c:v>
                </c:pt>
                <c:pt idx="7">
                  <c:v>6.3</c:v>
                </c:pt>
                <c:pt idx="8">
                  <c:v>1.6</c:v>
                </c:pt>
                <c:pt idx="9">
                  <c:v>4.4000000000000004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1.8</c:v>
                </c:pt>
                <c:pt idx="15">
                  <c:v>4.4000000000000004</c:v>
                </c:pt>
                <c:pt idx="16">
                  <c:v>10.9</c:v>
                </c:pt>
                <c:pt idx="17">
                  <c:v>5.5</c:v>
                </c:pt>
                <c:pt idx="18">
                  <c:v>7.6</c:v>
                </c:pt>
                <c:pt idx="19">
                  <c:v>9.9</c:v>
                </c:pt>
                <c:pt idx="20">
                  <c:v>16.5</c:v>
                </c:pt>
                <c:pt idx="21">
                  <c:v>23.9</c:v>
                </c:pt>
                <c:pt idx="22">
                  <c:v>13.3</c:v>
                </c:pt>
                <c:pt idx="23">
                  <c:v>26.5</c:v>
                </c:pt>
                <c:pt idx="24">
                  <c:v>23.2</c:v>
                </c:pt>
                <c:pt idx="25">
                  <c:v>18.3</c:v>
                </c:pt>
                <c:pt idx="26">
                  <c:v>19.600000000000001</c:v>
                </c:pt>
                <c:pt idx="27">
                  <c:v>14.7</c:v>
                </c:pt>
                <c:pt idx="28">
                  <c:v>29.1</c:v>
                </c:pt>
                <c:pt idx="29">
                  <c:v>20.3</c:v>
                </c:pt>
                <c:pt idx="30">
                  <c:v>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F7E-47EB-B53B-68741B1232F6}"/>
            </c:ext>
          </c:extLst>
        </c:ser>
        <c:ser>
          <c:idx val="4"/>
          <c:order val="4"/>
          <c:tx>
            <c:strRef>
              <c:f>Dust!$D$31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Dust!$E$31:$AI$31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F7E-47EB-B53B-68741B1232F6}"/>
            </c:ext>
          </c:extLst>
        </c:ser>
        <c:ser>
          <c:idx val="8"/>
          <c:order val="5"/>
          <c:tx>
            <c:strRef>
              <c:f>Dust!$D$35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Dust!$E$35:$AI$35</c:f>
              <c:numCache>
                <c:formatCode>General</c:formatCode>
                <c:ptCount val="31"/>
                <c:pt idx="0">
                  <c:v>0.16</c:v>
                </c:pt>
                <c:pt idx="1">
                  <c:v>0.41</c:v>
                </c:pt>
                <c:pt idx="2">
                  <c:v>0.41</c:v>
                </c:pt>
                <c:pt idx="3">
                  <c:v>0.33</c:v>
                </c:pt>
                <c:pt idx="4">
                  <c:v>0.75</c:v>
                </c:pt>
                <c:pt idx="5">
                  <c:v>0.38</c:v>
                </c:pt>
                <c:pt idx="6">
                  <c:v>0.34</c:v>
                </c:pt>
                <c:pt idx="7">
                  <c:v>0.32</c:v>
                </c:pt>
                <c:pt idx="8">
                  <c:v>0.12</c:v>
                </c:pt>
                <c:pt idx="9">
                  <c:v>0.54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0.42</c:v>
                </c:pt>
                <c:pt idx="15">
                  <c:v>0.5</c:v>
                </c:pt>
                <c:pt idx="16">
                  <c:v>1.72</c:v>
                </c:pt>
                <c:pt idx="17">
                  <c:v>0.5</c:v>
                </c:pt>
                <c:pt idx="18">
                  <c:v>0.53</c:v>
                </c:pt>
                <c:pt idx="19">
                  <c:v>1.32</c:v>
                </c:pt>
                <c:pt idx="20">
                  <c:v>1.93</c:v>
                </c:pt>
                <c:pt idx="21">
                  <c:v>2.12</c:v>
                </c:pt>
                <c:pt idx="22">
                  <c:v>1.92</c:v>
                </c:pt>
                <c:pt idx="23">
                  <c:v>6.54</c:v>
                </c:pt>
                <c:pt idx="24">
                  <c:v>5.36</c:v>
                </c:pt>
                <c:pt idx="25">
                  <c:v>2.5499999999999998</c:v>
                </c:pt>
                <c:pt idx="26">
                  <c:v>2.5499999999999998</c:v>
                </c:pt>
                <c:pt idx="27">
                  <c:v>3.46</c:v>
                </c:pt>
                <c:pt idx="28">
                  <c:v>6.06</c:v>
                </c:pt>
                <c:pt idx="29">
                  <c:v>3.34</c:v>
                </c:pt>
                <c:pt idx="3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F7E-47EB-B53B-68741B1232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326784"/>
        <c:axId val="160328320"/>
      </c:lineChart>
      <c:catAx>
        <c:axId val="160326784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328320"/>
        <c:crosses val="autoZero"/>
        <c:auto val="1"/>
        <c:lblAlgn val="ctr"/>
        <c:lblOffset val="100"/>
        <c:noMultiLvlLbl val="0"/>
      </c:catAx>
      <c:valAx>
        <c:axId val="16032832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0326784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326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266" l="0.70000000000000062" r="0.70000000000000062" t="0.750000000000012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8907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VOC!$D$34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VOC!$E$34:$AI$34</c:f>
              <c:numCache>
                <c:formatCode>General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86-42E0-989A-F125448C1F6D}"/>
            </c:ext>
          </c:extLst>
        </c:ser>
        <c:ser>
          <c:idx val="1"/>
          <c:order val="1"/>
          <c:tx>
            <c:strRef>
              <c:f>VOC!$D$28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VOC!$E$28:$AI$28</c:f>
              <c:numCache>
                <c:formatCode>General</c:formatCode>
                <c:ptCount val="3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86-42E0-989A-F125448C1F6D}"/>
            </c:ext>
          </c:extLst>
        </c:ser>
        <c:ser>
          <c:idx val="3"/>
          <c:order val="2"/>
          <c:tx>
            <c:strRef>
              <c:f>VOC!$D$30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VOC!$E$30:$AI$30</c:f>
              <c:numCache>
                <c:formatCode>General</c:formatCode>
                <c:ptCount val="31"/>
                <c:pt idx="0">
                  <c:v>2.68</c:v>
                </c:pt>
                <c:pt idx="1">
                  <c:v>1.65</c:v>
                </c:pt>
                <c:pt idx="2">
                  <c:v>1.51</c:v>
                </c:pt>
                <c:pt idx="3">
                  <c:v>1.1499999999999999</c:v>
                </c:pt>
                <c:pt idx="4">
                  <c:v>1.1599999999999999</c:v>
                </c:pt>
                <c:pt idx="5">
                  <c:v>0.81</c:v>
                </c:pt>
                <c:pt idx="6">
                  <c:v>2.77</c:v>
                </c:pt>
                <c:pt idx="7">
                  <c:v>1.42</c:v>
                </c:pt>
                <c:pt idx="8">
                  <c:v>2.17</c:v>
                </c:pt>
                <c:pt idx="9">
                  <c:v>0.92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2.14</c:v>
                </c:pt>
                <c:pt idx="15">
                  <c:v>1.84</c:v>
                </c:pt>
                <c:pt idx="16">
                  <c:v>1.76</c:v>
                </c:pt>
                <c:pt idx="17">
                  <c:v>1.06</c:v>
                </c:pt>
                <c:pt idx="18">
                  <c:v>0.66</c:v>
                </c:pt>
                <c:pt idx="19">
                  <c:v>1.05</c:v>
                </c:pt>
                <c:pt idx="20">
                  <c:v>2.04</c:v>
                </c:pt>
                <c:pt idx="21">
                  <c:v>2.4300000000000002</c:v>
                </c:pt>
                <c:pt idx="22">
                  <c:v>1.79</c:v>
                </c:pt>
                <c:pt idx="23">
                  <c:v>1.76</c:v>
                </c:pt>
                <c:pt idx="24">
                  <c:v>1.01</c:v>
                </c:pt>
                <c:pt idx="25">
                  <c:v>1.06</c:v>
                </c:pt>
                <c:pt idx="26">
                  <c:v>1.26</c:v>
                </c:pt>
                <c:pt idx="27">
                  <c:v>0.88</c:v>
                </c:pt>
                <c:pt idx="28">
                  <c:v>2.46</c:v>
                </c:pt>
                <c:pt idx="29">
                  <c:v>1.55</c:v>
                </c:pt>
                <c:pt idx="30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86-42E0-989A-F125448C1F6D}"/>
            </c:ext>
          </c:extLst>
        </c:ser>
        <c:ser>
          <c:idx val="2"/>
          <c:order val="3"/>
          <c:tx>
            <c:strRef>
              <c:f>VOC!$D$29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VOC!$E$29:$AI$29</c:f>
              <c:numCache>
                <c:formatCode>General</c:formatCode>
                <c:ptCount val="31"/>
                <c:pt idx="0">
                  <c:v>4.2</c:v>
                </c:pt>
                <c:pt idx="1">
                  <c:v>3.9</c:v>
                </c:pt>
                <c:pt idx="2">
                  <c:v>2.5</c:v>
                </c:pt>
                <c:pt idx="3">
                  <c:v>3.3</c:v>
                </c:pt>
                <c:pt idx="4">
                  <c:v>8.8000000000000007</c:v>
                </c:pt>
                <c:pt idx="5">
                  <c:v>1.6</c:v>
                </c:pt>
                <c:pt idx="6">
                  <c:v>14.8</c:v>
                </c:pt>
                <c:pt idx="7">
                  <c:v>4.3</c:v>
                </c:pt>
                <c:pt idx="8">
                  <c:v>15.2</c:v>
                </c:pt>
                <c:pt idx="9">
                  <c:v>1.7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4.9000000000000004</c:v>
                </c:pt>
                <c:pt idx="15">
                  <c:v>4.7</c:v>
                </c:pt>
                <c:pt idx="16">
                  <c:v>2.8</c:v>
                </c:pt>
                <c:pt idx="17">
                  <c:v>2.2000000000000002</c:v>
                </c:pt>
                <c:pt idx="18">
                  <c:v>1</c:v>
                </c:pt>
                <c:pt idx="19">
                  <c:v>2</c:v>
                </c:pt>
                <c:pt idx="20">
                  <c:v>4.5999999999999996</c:v>
                </c:pt>
                <c:pt idx="21">
                  <c:v>11.6</c:v>
                </c:pt>
                <c:pt idx="22">
                  <c:v>3.8</c:v>
                </c:pt>
                <c:pt idx="23">
                  <c:v>4</c:v>
                </c:pt>
                <c:pt idx="24">
                  <c:v>2.7</c:v>
                </c:pt>
                <c:pt idx="25">
                  <c:v>2.2000000000000002</c:v>
                </c:pt>
                <c:pt idx="26">
                  <c:v>2.5</c:v>
                </c:pt>
                <c:pt idx="27">
                  <c:v>4.0999999999999996</c:v>
                </c:pt>
                <c:pt idx="28">
                  <c:v>6.6</c:v>
                </c:pt>
                <c:pt idx="29">
                  <c:v>3.6</c:v>
                </c:pt>
                <c:pt idx="30">
                  <c:v>5.0999999999999996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86-42E0-989A-F125448C1F6D}"/>
            </c:ext>
          </c:extLst>
        </c:ser>
        <c:ser>
          <c:idx val="4"/>
          <c:order val="4"/>
          <c:tx>
            <c:strRef>
              <c:f>VOC!$D$31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VOC!$E$31:$AI$31</c:f>
              <c:numCache>
                <c:formatCode>General</c:formatCode>
                <c:ptCount val="31"/>
                <c:pt idx="0">
                  <c:v>1.5</c:v>
                </c:pt>
                <c:pt idx="1">
                  <c:v>0.8</c:v>
                </c:pt>
                <c:pt idx="2">
                  <c:v>1</c:v>
                </c:pt>
                <c:pt idx="3">
                  <c:v>0.7</c:v>
                </c:pt>
                <c:pt idx="4">
                  <c:v>0.5</c:v>
                </c:pt>
                <c:pt idx="5">
                  <c:v>0.6</c:v>
                </c:pt>
                <c:pt idx="6">
                  <c:v>0.6</c:v>
                </c:pt>
                <c:pt idx="7">
                  <c:v>0.7</c:v>
                </c:pt>
                <c:pt idx="8">
                  <c:v>0.7</c:v>
                </c:pt>
                <c:pt idx="9">
                  <c:v>0.6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1.2</c:v>
                </c:pt>
                <c:pt idx="15">
                  <c:v>0.9</c:v>
                </c:pt>
                <c:pt idx="16">
                  <c:v>0.9</c:v>
                </c:pt>
                <c:pt idx="17">
                  <c:v>0.6</c:v>
                </c:pt>
                <c:pt idx="18">
                  <c:v>0.5</c:v>
                </c:pt>
                <c:pt idx="19">
                  <c:v>0.6</c:v>
                </c:pt>
                <c:pt idx="20">
                  <c:v>0.7</c:v>
                </c:pt>
                <c:pt idx="21">
                  <c:v>1.1000000000000001</c:v>
                </c:pt>
                <c:pt idx="22">
                  <c:v>0.7</c:v>
                </c:pt>
                <c:pt idx="23">
                  <c:v>0.7</c:v>
                </c:pt>
                <c:pt idx="24">
                  <c:v>0.5</c:v>
                </c:pt>
                <c:pt idx="25">
                  <c:v>0.7</c:v>
                </c:pt>
                <c:pt idx="26">
                  <c:v>0.6</c:v>
                </c:pt>
                <c:pt idx="27">
                  <c:v>0.5</c:v>
                </c:pt>
                <c:pt idx="28">
                  <c:v>0.8</c:v>
                </c:pt>
                <c:pt idx="29">
                  <c:v>0.6</c:v>
                </c:pt>
                <c:pt idx="3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886-42E0-989A-F125448C1F6D}"/>
            </c:ext>
          </c:extLst>
        </c:ser>
        <c:ser>
          <c:idx val="8"/>
          <c:order val="5"/>
          <c:tx>
            <c:strRef>
              <c:f>VOC!$D$35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VOC!$E$35:$AI$35</c:f>
              <c:numCache>
                <c:formatCode>General</c:formatCode>
                <c:ptCount val="31"/>
                <c:pt idx="0">
                  <c:v>2.68</c:v>
                </c:pt>
                <c:pt idx="1">
                  <c:v>1.65</c:v>
                </c:pt>
                <c:pt idx="2">
                  <c:v>1.51</c:v>
                </c:pt>
                <c:pt idx="3">
                  <c:v>1.1499999999999999</c:v>
                </c:pt>
                <c:pt idx="4">
                  <c:v>1.1599999999999999</c:v>
                </c:pt>
                <c:pt idx="5">
                  <c:v>0.81</c:v>
                </c:pt>
                <c:pt idx="6">
                  <c:v>2.77</c:v>
                </c:pt>
                <c:pt idx="7">
                  <c:v>1.42</c:v>
                </c:pt>
                <c:pt idx="8">
                  <c:v>2.17</c:v>
                </c:pt>
                <c:pt idx="9">
                  <c:v>0.92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2.14</c:v>
                </c:pt>
                <c:pt idx="15">
                  <c:v>1.84</c:v>
                </c:pt>
                <c:pt idx="16">
                  <c:v>1.76</c:v>
                </c:pt>
                <c:pt idx="17">
                  <c:v>1.06</c:v>
                </c:pt>
                <c:pt idx="18">
                  <c:v>0.66</c:v>
                </c:pt>
                <c:pt idx="19">
                  <c:v>1.05</c:v>
                </c:pt>
                <c:pt idx="20">
                  <c:v>2.04</c:v>
                </c:pt>
                <c:pt idx="21">
                  <c:v>2.4300000000000002</c:v>
                </c:pt>
                <c:pt idx="22">
                  <c:v>1.79</c:v>
                </c:pt>
                <c:pt idx="23">
                  <c:v>1.76</c:v>
                </c:pt>
                <c:pt idx="24">
                  <c:v>1.01</c:v>
                </c:pt>
                <c:pt idx="25">
                  <c:v>1.06</c:v>
                </c:pt>
                <c:pt idx="26">
                  <c:v>1.26</c:v>
                </c:pt>
                <c:pt idx="27">
                  <c:v>0.88</c:v>
                </c:pt>
                <c:pt idx="28">
                  <c:v>2.46</c:v>
                </c:pt>
                <c:pt idx="29">
                  <c:v>1.55</c:v>
                </c:pt>
                <c:pt idx="30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886-42E0-989A-F125448C1F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228096"/>
        <c:axId val="162229632"/>
      </c:lineChart>
      <c:catAx>
        <c:axId val="162228096"/>
        <c:scaling>
          <c:orientation val="minMax"/>
        </c:scaling>
        <c:delete val="0"/>
        <c:axPos val="b"/>
        <c:majorTickMark val="none"/>
        <c:minorTickMark val="none"/>
        <c:tickLblPos val="nextTo"/>
        <c:crossAx val="162229632"/>
        <c:crosses val="autoZero"/>
        <c:auto val="1"/>
        <c:lblAlgn val="ctr"/>
        <c:lblOffset val="100"/>
        <c:noMultiLvlLbl val="0"/>
      </c:catAx>
      <c:valAx>
        <c:axId val="16222963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2228096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312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243" l="0.70000000000000062" r="0.70000000000000062" t="0.7500000000000124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8896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HCl!$D$34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HCl!$E$34:$AI$34</c:f>
              <c:numCache>
                <c:formatCode>General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23-40A9-A373-7DC8A96CD570}"/>
            </c:ext>
          </c:extLst>
        </c:ser>
        <c:ser>
          <c:idx val="1"/>
          <c:order val="1"/>
          <c:tx>
            <c:strRef>
              <c:f>HCl!$D$28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HCl!$E$28:$AI$28</c:f>
              <c:numCache>
                <c:formatCode>General</c:formatCode>
                <c:ptCount val="31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  <c:pt idx="30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23-40A9-A373-7DC8A96CD570}"/>
            </c:ext>
          </c:extLst>
        </c:ser>
        <c:ser>
          <c:idx val="3"/>
          <c:order val="2"/>
          <c:tx>
            <c:strRef>
              <c:f>HCl!$D$30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HCl!$E$30:$AI$30</c:f>
              <c:numCache>
                <c:formatCode>General</c:formatCode>
                <c:ptCount val="31"/>
                <c:pt idx="0">
                  <c:v>8.6199999999999992</c:v>
                </c:pt>
                <c:pt idx="1">
                  <c:v>7.96</c:v>
                </c:pt>
                <c:pt idx="2">
                  <c:v>7.81</c:v>
                </c:pt>
                <c:pt idx="3">
                  <c:v>4.51</c:v>
                </c:pt>
                <c:pt idx="4">
                  <c:v>4.16</c:v>
                </c:pt>
                <c:pt idx="5">
                  <c:v>6.55</c:v>
                </c:pt>
                <c:pt idx="6">
                  <c:v>5.22</c:v>
                </c:pt>
                <c:pt idx="7">
                  <c:v>6.91</c:v>
                </c:pt>
                <c:pt idx="8">
                  <c:v>8.5</c:v>
                </c:pt>
                <c:pt idx="9">
                  <c:v>7.41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8.8699999999999992</c:v>
                </c:pt>
                <c:pt idx="15">
                  <c:v>9.58</c:v>
                </c:pt>
                <c:pt idx="16">
                  <c:v>7.11</c:v>
                </c:pt>
                <c:pt idx="17">
                  <c:v>7.22</c:v>
                </c:pt>
                <c:pt idx="18">
                  <c:v>5.29</c:v>
                </c:pt>
                <c:pt idx="19">
                  <c:v>6.07</c:v>
                </c:pt>
                <c:pt idx="20">
                  <c:v>5.88</c:v>
                </c:pt>
                <c:pt idx="21">
                  <c:v>6.82</c:v>
                </c:pt>
                <c:pt idx="22">
                  <c:v>6.45</c:v>
                </c:pt>
                <c:pt idx="23">
                  <c:v>6.59</c:v>
                </c:pt>
                <c:pt idx="24">
                  <c:v>6.61</c:v>
                </c:pt>
                <c:pt idx="25">
                  <c:v>5.97</c:v>
                </c:pt>
                <c:pt idx="26">
                  <c:v>5.63</c:v>
                </c:pt>
                <c:pt idx="27">
                  <c:v>5.88</c:v>
                </c:pt>
                <c:pt idx="28">
                  <c:v>5.96</c:v>
                </c:pt>
                <c:pt idx="29">
                  <c:v>9.24</c:v>
                </c:pt>
                <c:pt idx="30">
                  <c:v>7.93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23-40A9-A373-7DC8A96CD570}"/>
            </c:ext>
          </c:extLst>
        </c:ser>
        <c:ser>
          <c:idx val="2"/>
          <c:order val="3"/>
          <c:tx>
            <c:strRef>
              <c:f>HCl!$D$29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HCl!$E$29:$AI$29</c:f>
              <c:numCache>
                <c:formatCode>General</c:formatCode>
                <c:ptCount val="31"/>
                <c:pt idx="0">
                  <c:v>10.3</c:v>
                </c:pt>
                <c:pt idx="1">
                  <c:v>13.7</c:v>
                </c:pt>
                <c:pt idx="2">
                  <c:v>23.2</c:v>
                </c:pt>
                <c:pt idx="3">
                  <c:v>11.8</c:v>
                </c:pt>
                <c:pt idx="4">
                  <c:v>7.9</c:v>
                </c:pt>
                <c:pt idx="5">
                  <c:v>13</c:v>
                </c:pt>
                <c:pt idx="6">
                  <c:v>9.5</c:v>
                </c:pt>
                <c:pt idx="7">
                  <c:v>11.4</c:v>
                </c:pt>
                <c:pt idx="8">
                  <c:v>12.2</c:v>
                </c:pt>
                <c:pt idx="9">
                  <c:v>9.5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16.399999999999999</c:v>
                </c:pt>
                <c:pt idx="15">
                  <c:v>19.2</c:v>
                </c:pt>
                <c:pt idx="16">
                  <c:v>16.3</c:v>
                </c:pt>
                <c:pt idx="17">
                  <c:v>15</c:v>
                </c:pt>
                <c:pt idx="18">
                  <c:v>7.5</c:v>
                </c:pt>
                <c:pt idx="19">
                  <c:v>9.1</c:v>
                </c:pt>
                <c:pt idx="20">
                  <c:v>7.3</c:v>
                </c:pt>
                <c:pt idx="21">
                  <c:v>15.7</c:v>
                </c:pt>
                <c:pt idx="22">
                  <c:v>9.8000000000000007</c:v>
                </c:pt>
                <c:pt idx="23">
                  <c:v>11.2</c:v>
                </c:pt>
                <c:pt idx="24">
                  <c:v>13.1</c:v>
                </c:pt>
                <c:pt idx="25">
                  <c:v>8</c:v>
                </c:pt>
                <c:pt idx="26">
                  <c:v>7.8</c:v>
                </c:pt>
                <c:pt idx="27">
                  <c:v>7.5</c:v>
                </c:pt>
                <c:pt idx="28">
                  <c:v>22.4</c:v>
                </c:pt>
                <c:pt idx="29">
                  <c:v>44.8</c:v>
                </c:pt>
                <c:pt idx="30">
                  <c:v>14.3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23-40A9-A373-7DC8A96CD570}"/>
            </c:ext>
          </c:extLst>
        </c:ser>
        <c:ser>
          <c:idx val="4"/>
          <c:order val="4"/>
          <c:tx>
            <c:strRef>
              <c:f>HCl!$D$31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HCl!$E$31:$AI$31</c:f>
              <c:numCache>
                <c:formatCode>General</c:formatCode>
                <c:ptCount val="31"/>
                <c:pt idx="0">
                  <c:v>3.9</c:v>
                </c:pt>
                <c:pt idx="1">
                  <c:v>6</c:v>
                </c:pt>
                <c:pt idx="2">
                  <c:v>1.8</c:v>
                </c:pt>
                <c:pt idx="3">
                  <c:v>1.2</c:v>
                </c:pt>
                <c:pt idx="4">
                  <c:v>1</c:v>
                </c:pt>
                <c:pt idx="5">
                  <c:v>4.5999999999999996</c:v>
                </c:pt>
                <c:pt idx="6">
                  <c:v>0.7</c:v>
                </c:pt>
                <c:pt idx="7">
                  <c:v>1.7</c:v>
                </c:pt>
                <c:pt idx="8">
                  <c:v>2.8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5.3</c:v>
                </c:pt>
                <c:pt idx="16">
                  <c:v>4.7</c:v>
                </c:pt>
                <c:pt idx="17">
                  <c:v>4.3</c:v>
                </c:pt>
                <c:pt idx="18">
                  <c:v>4.2</c:v>
                </c:pt>
                <c:pt idx="19">
                  <c:v>4.3</c:v>
                </c:pt>
                <c:pt idx="20">
                  <c:v>4.5999999999999996</c:v>
                </c:pt>
                <c:pt idx="21">
                  <c:v>5</c:v>
                </c:pt>
                <c:pt idx="22">
                  <c:v>4.9000000000000004</c:v>
                </c:pt>
                <c:pt idx="23">
                  <c:v>5</c:v>
                </c:pt>
                <c:pt idx="24">
                  <c:v>5</c:v>
                </c:pt>
                <c:pt idx="25">
                  <c:v>4.5999999999999996</c:v>
                </c:pt>
                <c:pt idx="26">
                  <c:v>4.2</c:v>
                </c:pt>
                <c:pt idx="27">
                  <c:v>4.8</c:v>
                </c:pt>
                <c:pt idx="28">
                  <c:v>1.6</c:v>
                </c:pt>
                <c:pt idx="29">
                  <c:v>3.5</c:v>
                </c:pt>
                <c:pt idx="30">
                  <c:v>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523-40A9-A373-7DC8A96CD570}"/>
            </c:ext>
          </c:extLst>
        </c:ser>
        <c:ser>
          <c:idx val="8"/>
          <c:order val="5"/>
          <c:tx>
            <c:strRef>
              <c:f>HCl!$D$35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HCl!$E$35:$AI$35</c:f>
              <c:numCache>
                <c:formatCode>General</c:formatCode>
                <c:ptCount val="31"/>
                <c:pt idx="0">
                  <c:v>8.6199999999999992</c:v>
                </c:pt>
                <c:pt idx="1">
                  <c:v>7.96</c:v>
                </c:pt>
                <c:pt idx="2">
                  <c:v>7.81</c:v>
                </c:pt>
                <c:pt idx="3">
                  <c:v>4.51</c:v>
                </c:pt>
                <c:pt idx="4">
                  <c:v>4.16</c:v>
                </c:pt>
                <c:pt idx="5">
                  <c:v>6.55</c:v>
                </c:pt>
                <c:pt idx="6">
                  <c:v>5.22</c:v>
                </c:pt>
                <c:pt idx="7">
                  <c:v>6.91</c:v>
                </c:pt>
                <c:pt idx="8">
                  <c:v>8.5</c:v>
                </c:pt>
                <c:pt idx="9">
                  <c:v>7.41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8.8699999999999992</c:v>
                </c:pt>
                <c:pt idx="15">
                  <c:v>9.58</c:v>
                </c:pt>
                <c:pt idx="16">
                  <c:v>7.11</c:v>
                </c:pt>
                <c:pt idx="17">
                  <c:v>7.22</c:v>
                </c:pt>
                <c:pt idx="18">
                  <c:v>5.29</c:v>
                </c:pt>
                <c:pt idx="19">
                  <c:v>6.07</c:v>
                </c:pt>
                <c:pt idx="20">
                  <c:v>5.88</c:v>
                </c:pt>
                <c:pt idx="21">
                  <c:v>6.82</c:v>
                </c:pt>
                <c:pt idx="22">
                  <c:v>6.45</c:v>
                </c:pt>
                <c:pt idx="23">
                  <c:v>6.59</c:v>
                </c:pt>
                <c:pt idx="24">
                  <c:v>6.61</c:v>
                </c:pt>
                <c:pt idx="25">
                  <c:v>5.97</c:v>
                </c:pt>
                <c:pt idx="26">
                  <c:v>5.63</c:v>
                </c:pt>
                <c:pt idx="27">
                  <c:v>5.88</c:v>
                </c:pt>
                <c:pt idx="28">
                  <c:v>5.96</c:v>
                </c:pt>
                <c:pt idx="29">
                  <c:v>9.24</c:v>
                </c:pt>
                <c:pt idx="30">
                  <c:v>7.93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523-40A9-A373-7DC8A96CD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302592"/>
        <c:axId val="162136448"/>
      </c:lineChart>
      <c:catAx>
        <c:axId val="162302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62136448"/>
        <c:crosses val="autoZero"/>
        <c:auto val="1"/>
        <c:lblAlgn val="ctr"/>
        <c:lblOffset val="100"/>
        <c:noMultiLvlLbl val="0"/>
      </c:catAx>
      <c:valAx>
        <c:axId val="1621364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2302592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301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8868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'SO2'!$D$34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'SO2'!$E$34:$AI$34</c:f>
              <c:numCache>
                <c:formatCode>General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EE-4B78-B495-DFE5B825EDE1}"/>
            </c:ext>
          </c:extLst>
        </c:ser>
        <c:ser>
          <c:idx val="1"/>
          <c:order val="1"/>
          <c:tx>
            <c:strRef>
              <c:f>'SO2'!$D$28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'SO2'!$E$28:$AI$28</c:f>
              <c:numCache>
                <c:formatCode>General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EE-4B78-B495-DFE5B825EDE1}"/>
            </c:ext>
          </c:extLst>
        </c:ser>
        <c:ser>
          <c:idx val="3"/>
          <c:order val="2"/>
          <c:tx>
            <c:strRef>
              <c:f>'SO2'!$D$30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'SO2'!$E$30:$AI$30</c:f>
              <c:numCache>
                <c:formatCode>General</c:formatCode>
                <c:ptCount val="31"/>
                <c:pt idx="0">
                  <c:v>6.05</c:v>
                </c:pt>
                <c:pt idx="1">
                  <c:v>7.17</c:v>
                </c:pt>
                <c:pt idx="2">
                  <c:v>23.09</c:v>
                </c:pt>
                <c:pt idx="3">
                  <c:v>6.33</c:v>
                </c:pt>
                <c:pt idx="4">
                  <c:v>6.4</c:v>
                </c:pt>
                <c:pt idx="5">
                  <c:v>6.43</c:v>
                </c:pt>
                <c:pt idx="6">
                  <c:v>6.48</c:v>
                </c:pt>
                <c:pt idx="7">
                  <c:v>6.43</c:v>
                </c:pt>
                <c:pt idx="8">
                  <c:v>6.49</c:v>
                </c:pt>
                <c:pt idx="9">
                  <c:v>6.34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6.93</c:v>
                </c:pt>
                <c:pt idx="15">
                  <c:v>8.76</c:v>
                </c:pt>
                <c:pt idx="16">
                  <c:v>23.03</c:v>
                </c:pt>
                <c:pt idx="17">
                  <c:v>7.31</c:v>
                </c:pt>
                <c:pt idx="18">
                  <c:v>6.76</c:v>
                </c:pt>
                <c:pt idx="19">
                  <c:v>7.53</c:v>
                </c:pt>
                <c:pt idx="20">
                  <c:v>7.44</c:v>
                </c:pt>
                <c:pt idx="21">
                  <c:v>7.01</c:v>
                </c:pt>
                <c:pt idx="22">
                  <c:v>6.94</c:v>
                </c:pt>
                <c:pt idx="23">
                  <c:v>6.95</c:v>
                </c:pt>
                <c:pt idx="24">
                  <c:v>9.2899999999999991</c:v>
                </c:pt>
                <c:pt idx="25">
                  <c:v>7.17</c:v>
                </c:pt>
                <c:pt idx="26">
                  <c:v>7.08</c:v>
                </c:pt>
                <c:pt idx="27">
                  <c:v>7.46</c:v>
                </c:pt>
                <c:pt idx="28">
                  <c:v>12.09</c:v>
                </c:pt>
                <c:pt idx="29">
                  <c:v>7.08</c:v>
                </c:pt>
                <c:pt idx="30">
                  <c:v>7.15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EE-4B78-B495-DFE5B825EDE1}"/>
            </c:ext>
          </c:extLst>
        </c:ser>
        <c:ser>
          <c:idx val="2"/>
          <c:order val="3"/>
          <c:tx>
            <c:strRef>
              <c:f>'SO2'!$D$29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'SO2'!$E$29:$AI$29</c:f>
              <c:numCache>
                <c:formatCode>General</c:formatCode>
                <c:ptCount val="31"/>
                <c:pt idx="0">
                  <c:v>7.8</c:v>
                </c:pt>
                <c:pt idx="1">
                  <c:v>40.4</c:v>
                </c:pt>
                <c:pt idx="2">
                  <c:v>190.8</c:v>
                </c:pt>
                <c:pt idx="3">
                  <c:v>8.5</c:v>
                </c:pt>
                <c:pt idx="4">
                  <c:v>16.899999999999999</c:v>
                </c:pt>
                <c:pt idx="5">
                  <c:v>8</c:v>
                </c:pt>
                <c:pt idx="6">
                  <c:v>8.8000000000000007</c:v>
                </c:pt>
                <c:pt idx="7">
                  <c:v>8.6</c:v>
                </c:pt>
                <c:pt idx="8">
                  <c:v>12.5</c:v>
                </c:pt>
                <c:pt idx="9">
                  <c:v>7.7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9.9</c:v>
                </c:pt>
                <c:pt idx="15">
                  <c:v>26.8</c:v>
                </c:pt>
                <c:pt idx="16">
                  <c:v>71.900000000000006</c:v>
                </c:pt>
                <c:pt idx="17">
                  <c:v>23.8</c:v>
                </c:pt>
                <c:pt idx="18">
                  <c:v>7.5</c:v>
                </c:pt>
                <c:pt idx="19">
                  <c:v>43.4</c:v>
                </c:pt>
                <c:pt idx="20">
                  <c:v>8.6</c:v>
                </c:pt>
                <c:pt idx="21">
                  <c:v>8.5</c:v>
                </c:pt>
                <c:pt idx="22">
                  <c:v>8.5</c:v>
                </c:pt>
                <c:pt idx="23">
                  <c:v>8.5</c:v>
                </c:pt>
                <c:pt idx="24">
                  <c:v>106</c:v>
                </c:pt>
                <c:pt idx="25">
                  <c:v>8.5</c:v>
                </c:pt>
                <c:pt idx="26">
                  <c:v>8.6999999999999993</c:v>
                </c:pt>
                <c:pt idx="27">
                  <c:v>14.5</c:v>
                </c:pt>
                <c:pt idx="28">
                  <c:v>107.4</c:v>
                </c:pt>
                <c:pt idx="29">
                  <c:v>19.3</c:v>
                </c:pt>
                <c:pt idx="30">
                  <c:v>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6EE-4B78-B495-DFE5B825EDE1}"/>
            </c:ext>
          </c:extLst>
        </c:ser>
        <c:ser>
          <c:idx val="4"/>
          <c:order val="4"/>
          <c:tx>
            <c:strRef>
              <c:f>'SO2'!$D$31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'SO2'!$E$31:$AI$31</c:f>
              <c:numCache>
                <c:formatCode>General</c:formatCode>
                <c:ptCount val="31"/>
                <c:pt idx="0">
                  <c:v>5.0999999999999996</c:v>
                </c:pt>
                <c:pt idx="1">
                  <c:v>5.3</c:v>
                </c:pt>
                <c:pt idx="2">
                  <c:v>5.8</c:v>
                </c:pt>
                <c:pt idx="3">
                  <c:v>5.3</c:v>
                </c:pt>
                <c:pt idx="4">
                  <c:v>4.0999999999999996</c:v>
                </c:pt>
                <c:pt idx="5">
                  <c:v>5</c:v>
                </c:pt>
                <c:pt idx="6">
                  <c:v>4.8</c:v>
                </c:pt>
                <c:pt idx="7">
                  <c:v>5.3</c:v>
                </c:pt>
                <c:pt idx="8">
                  <c:v>5.0999999999999996</c:v>
                </c:pt>
                <c:pt idx="9">
                  <c:v>5.5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5.4</c:v>
                </c:pt>
                <c:pt idx="15">
                  <c:v>6.1</c:v>
                </c:pt>
                <c:pt idx="16">
                  <c:v>6.2</c:v>
                </c:pt>
                <c:pt idx="17">
                  <c:v>6</c:v>
                </c:pt>
                <c:pt idx="18">
                  <c:v>5.7</c:v>
                </c:pt>
                <c:pt idx="19">
                  <c:v>6.2</c:v>
                </c:pt>
                <c:pt idx="20">
                  <c:v>6.4</c:v>
                </c:pt>
                <c:pt idx="21">
                  <c:v>5.9</c:v>
                </c:pt>
                <c:pt idx="22">
                  <c:v>6.3</c:v>
                </c:pt>
                <c:pt idx="23">
                  <c:v>6.2</c:v>
                </c:pt>
                <c:pt idx="24">
                  <c:v>6.1</c:v>
                </c:pt>
                <c:pt idx="25">
                  <c:v>6.3</c:v>
                </c:pt>
                <c:pt idx="26">
                  <c:v>6.3</c:v>
                </c:pt>
                <c:pt idx="27">
                  <c:v>6.4</c:v>
                </c:pt>
                <c:pt idx="28">
                  <c:v>5.5</c:v>
                </c:pt>
                <c:pt idx="29">
                  <c:v>5.7</c:v>
                </c:pt>
                <c:pt idx="30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6EE-4B78-B495-DFE5B825EDE1}"/>
            </c:ext>
          </c:extLst>
        </c:ser>
        <c:ser>
          <c:idx val="8"/>
          <c:order val="5"/>
          <c:tx>
            <c:strRef>
              <c:f>'SO2'!$D$35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'SO2'!$E$35:$AI$35</c:f>
              <c:numCache>
                <c:formatCode>General</c:formatCode>
                <c:ptCount val="31"/>
                <c:pt idx="0">
                  <c:v>6.05</c:v>
                </c:pt>
                <c:pt idx="1">
                  <c:v>7.17</c:v>
                </c:pt>
                <c:pt idx="2">
                  <c:v>23.09</c:v>
                </c:pt>
                <c:pt idx="3">
                  <c:v>6.33</c:v>
                </c:pt>
                <c:pt idx="4">
                  <c:v>6.4</c:v>
                </c:pt>
                <c:pt idx="5">
                  <c:v>6.43</c:v>
                </c:pt>
                <c:pt idx="6">
                  <c:v>6.48</c:v>
                </c:pt>
                <c:pt idx="7">
                  <c:v>6.43</c:v>
                </c:pt>
                <c:pt idx="8">
                  <c:v>6.49</c:v>
                </c:pt>
                <c:pt idx="9">
                  <c:v>6.34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6.93</c:v>
                </c:pt>
                <c:pt idx="15">
                  <c:v>8.76</c:v>
                </c:pt>
                <c:pt idx="16">
                  <c:v>23.03</c:v>
                </c:pt>
                <c:pt idx="17">
                  <c:v>7.31</c:v>
                </c:pt>
                <c:pt idx="18">
                  <c:v>6.76</c:v>
                </c:pt>
                <c:pt idx="19">
                  <c:v>7.53</c:v>
                </c:pt>
                <c:pt idx="20">
                  <c:v>7.44</c:v>
                </c:pt>
                <c:pt idx="21">
                  <c:v>7.01</c:v>
                </c:pt>
                <c:pt idx="22">
                  <c:v>6.94</c:v>
                </c:pt>
                <c:pt idx="23">
                  <c:v>6.95</c:v>
                </c:pt>
                <c:pt idx="24">
                  <c:v>9.2899999999999991</c:v>
                </c:pt>
                <c:pt idx="25">
                  <c:v>7.17</c:v>
                </c:pt>
                <c:pt idx="26">
                  <c:v>7.08</c:v>
                </c:pt>
                <c:pt idx="27">
                  <c:v>7.46</c:v>
                </c:pt>
                <c:pt idx="28">
                  <c:v>12.09</c:v>
                </c:pt>
                <c:pt idx="29">
                  <c:v>7.08</c:v>
                </c:pt>
                <c:pt idx="30">
                  <c:v>7.15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6EE-4B78-B495-DFE5B825ED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825920"/>
        <c:axId val="165835904"/>
      </c:lineChart>
      <c:catAx>
        <c:axId val="1658259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65835904"/>
        <c:crosses val="autoZero"/>
        <c:auto val="1"/>
        <c:lblAlgn val="ctr"/>
        <c:lblOffset val="100"/>
        <c:noMultiLvlLbl val="0"/>
      </c:catAx>
      <c:valAx>
        <c:axId val="1658359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5825920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276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177" l="0.70000000000000062" r="0.70000000000000062" t="0.750000000000011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8857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NOx!$D$34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NOx!$E$34:$AI$34</c:f>
              <c:numCache>
                <c:formatCode>General</c:formatCode>
                <c:ptCount val="31"/>
                <c:pt idx="0">
                  <c:v>400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  <c:pt idx="11">
                  <c:v>400</c:v>
                </c:pt>
                <c:pt idx="12">
                  <c:v>400</c:v>
                </c:pt>
                <c:pt idx="13">
                  <c:v>400</c:v>
                </c:pt>
                <c:pt idx="14">
                  <c:v>400</c:v>
                </c:pt>
                <c:pt idx="15">
                  <c:v>400</c:v>
                </c:pt>
                <c:pt idx="16">
                  <c:v>400</c:v>
                </c:pt>
                <c:pt idx="17">
                  <c:v>400</c:v>
                </c:pt>
                <c:pt idx="18">
                  <c:v>400</c:v>
                </c:pt>
                <c:pt idx="19">
                  <c:v>400</c:v>
                </c:pt>
                <c:pt idx="20">
                  <c:v>400</c:v>
                </c:pt>
                <c:pt idx="21">
                  <c:v>400</c:v>
                </c:pt>
                <c:pt idx="22">
                  <c:v>400</c:v>
                </c:pt>
                <c:pt idx="23">
                  <c:v>400</c:v>
                </c:pt>
                <c:pt idx="24">
                  <c:v>400</c:v>
                </c:pt>
                <c:pt idx="25">
                  <c:v>400</c:v>
                </c:pt>
                <c:pt idx="26">
                  <c:v>400</c:v>
                </c:pt>
                <c:pt idx="27">
                  <c:v>400</c:v>
                </c:pt>
                <c:pt idx="28">
                  <c:v>400</c:v>
                </c:pt>
                <c:pt idx="29">
                  <c:v>400</c:v>
                </c:pt>
                <c:pt idx="30">
                  <c:v>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B5-42D2-8FC7-094ACDE610BC}"/>
            </c:ext>
          </c:extLst>
        </c:ser>
        <c:ser>
          <c:idx val="1"/>
          <c:order val="1"/>
          <c:tx>
            <c:strRef>
              <c:f>NOx!$D$28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NOx!$E$28:$AI$28</c:f>
              <c:numCache>
                <c:formatCode>General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B5-42D2-8FC7-094ACDE610BC}"/>
            </c:ext>
          </c:extLst>
        </c:ser>
        <c:ser>
          <c:idx val="3"/>
          <c:order val="2"/>
          <c:tx>
            <c:strRef>
              <c:f>NOx!$D$30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NOx!$E$30:$AI$30</c:f>
              <c:numCache>
                <c:formatCode>General</c:formatCode>
                <c:ptCount val="31"/>
                <c:pt idx="0">
                  <c:v>230.65</c:v>
                </c:pt>
                <c:pt idx="1">
                  <c:v>198.38</c:v>
                </c:pt>
                <c:pt idx="2">
                  <c:v>172.32</c:v>
                </c:pt>
                <c:pt idx="3">
                  <c:v>190.35</c:v>
                </c:pt>
                <c:pt idx="4">
                  <c:v>135.53</c:v>
                </c:pt>
                <c:pt idx="5">
                  <c:v>193.73</c:v>
                </c:pt>
                <c:pt idx="6">
                  <c:v>210.86</c:v>
                </c:pt>
                <c:pt idx="7">
                  <c:v>188.05</c:v>
                </c:pt>
                <c:pt idx="8">
                  <c:v>224.71</c:v>
                </c:pt>
                <c:pt idx="9">
                  <c:v>257.01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172.94</c:v>
                </c:pt>
                <c:pt idx="15">
                  <c:v>197.02</c:v>
                </c:pt>
                <c:pt idx="16">
                  <c:v>210.15</c:v>
                </c:pt>
                <c:pt idx="17">
                  <c:v>191.59</c:v>
                </c:pt>
                <c:pt idx="18">
                  <c:v>214.98</c:v>
                </c:pt>
                <c:pt idx="19">
                  <c:v>183.02</c:v>
                </c:pt>
                <c:pt idx="20">
                  <c:v>191.37</c:v>
                </c:pt>
                <c:pt idx="21">
                  <c:v>203.37</c:v>
                </c:pt>
                <c:pt idx="22">
                  <c:v>180.64</c:v>
                </c:pt>
                <c:pt idx="23">
                  <c:v>207.49</c:v>
                </c:pt>
                <c:pt idx="24">
                  <c:v>161.41999999999999</c:v>
                </c:pt>
                <c:pt idx="25">
                  <c:v>194.95</c:v>
                </c:pt>
                <c:pt idx="26">
                  <c:v>176.62</c:v>
                </c:pt>
                <c:pt idx="27">
                  <c:v>191.08</c:v>
                </c:pt>
                <c:pt idx="28">
                  <c:v>211.61</c:v>
                </c:pt>
                <c:pt idx="29">
                  <c:v>181.97</c:v>
                </c:pt>
                <c:pt idx="30">
                  <c:v>204.37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B5-42D2-8FC7-094ACDE610BC}"/>
            </c:ext>
          </c:extLst>
        </c:ser>
        <c:ser>
          <c:idx val="2"/>
          <c:order val="3"/>
          <c:tx>
            <c:strRef>
              <c:f>NOx!$D$29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NOx!$E$29:$AI$29</c:f>
              <c:numCache>
                <c:formatCode>General</c:formatCode>
                <c:ptCount val="31"/>
                <c:pt idx="0">
                  <c:v>316.60000000000002</c:v>
                </c:pt>
                <c:pt idx="1">
                  <c:v>306.5</c:v>
                </c:pt>
                <c:pt idx="2">
                  <c:v>272</c:v>
                </c:pt>
                <c:pt idx="3">
                  <c:v>295.10000000000002</c:v>
                </c:pt>
                <c:pt idx="4">
                  <c:v>221.1</c:v>
                </c:pt>
                <c:pt idx="5">
                  <c:v>329.2</c:v>
                </c:pt>
                <c:pt idx="6">
                  <c:v>280.2</c:v>
                </c:pt>
                <c:pt idx="7">
                  <c:v>275.2</c:v>
                </c:pt>
                <c:pt idx="8">
                  <c:v>363</c:v>
                </c:pt>
                <c:pt idx="9">
                  <c:v>363.1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274.8</c:v>
                </c:pt>
                <c:pt idx="15">
                  <c:v>266.3</c:v>
                </c:pt>
                <c:pt idx="16">
                  <c:v>286.2</c:v>
                </c:pt>
                <c:pt idx="17">
                  <c:v>312.2</c:v>
                </c:pt>
                <c:pt idx="18">
                  <c:v>274.39999999999998</c:v>
                </c:pt>
                <c:pt idx="19">
                  <c:v>277.60000000000002</c:v>
                </c:pt>
                <c:pt idx="20">
                  <c:v>296.5</c:v>
                </c:pt>
                <c:pt idx="21">
                  <c:v>291.3</c:v>
                </c:pt>
                <c:pt idx="22">
                  <c:v>226.7</c:v>
                </c:pt>
                <c:pt idx="23">
                  <c:v>274.8</c:v>
                </c:pt>
                <c:pt idx="24">
                  <c:v>232.3</c:v>
                </c:pt>
                <c:pt idx="25">
                  <c:v>269.7</c:v>
                </c:pt>
                <c:pt idx="26">
                  <c:v>259</c:v>
                </c:pt>
                <c:pt idx="27">
                  <c:v>291.5</c:v>
                </c:pt>
                <c:pt idx="28">
                  <c:v>311.60000000000002</c:v>
                </c:pt>
                <c:pt idx="29">
                  <c:v>253.7</c:v>
                </c:pt>
                <c:pt idx="30">
                  <c:v>256.2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EB5-42D2-8FC7-094ACDE610BC}"/>
            </c:ext>
          </c:extLst>
        </c:ser>
        <c:ser>
          <c:idx val="4"/>
          <c:order val="4"/>
          <c:tx>
            <c:strRef>
              <c:f>NOx!$D$31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NOx!$E$31:$AI$31</c:f>
              <c:numCache>
                <c:formatCode>General</c:formatCode>
                <c:ptCount val="31"/>
                <c:pt idx="0">
                  <c:v>176.8</c:v>
                </c:pt>
                <c:pt idx="1">
                  <c:v>113.4</c:v>
                </c:pt>
                <c:pt idx="2">
                  <c:v>71.5</c:v>
                </c:pt>
                <c:pt idx="3">
                  <c:v>94.3</c:v>
                </c:pt>
                <c:pt idx="4">
                  <c:v>70.2</c:v>
                </c:pt>
                <c:pt idx="5">
                  <c:v>85.4</c:v>
                </c:pt>
                <c:pt idx="6">
                  <c:v>97.8</c:v>
                </c:pt>
                <c:pt idx="7">
                  <c:v>75.599999999999994</c:v>
                </c:pt>
                <c:pt idx="8">
                  <c:v>85</c:v>
                </c:pt>
                <c:pt idx="9">
                  <c:v>202.2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42.5</c:v>
                </c:pt>
                <c:pt idx="15">
                  <c:v>112.2</c:v>
                </c:pt>
                <c:pt idx="16">
                  <c:v>136.4</c:v>
                </c:pt>
                <c:pt idx="17">
                  <c:v>120.1</c:v>
                </c:pt>
                <c:pt idx="18">
                  <c:v>181.4</c:v>
                </c:pt>
                <c:pt idx="19">
                  <c:v>102.3</c:v>
                </c:pt>
                <c:pt idx="20">
                  <c:v>85.6</c:v>
                </c:pt>
                <c:pt idx="21">
                  <c:v>124.8</c:v>
                </c:pt>
                <c:pt idx="22">
                  <c:v>99.3</c:v>
                </c:pt>
                <c:pt idx="23">
                  <c:v>130.5</c:v>
                </c:pt>
                <c:pt idx="24">
                  <c:v>86.4</c:v>
                </c:pt>
                <c:pt idx="25">
                  <c:v>115.3</c:v>
                </c:pt>
                <c:pt idx="26">
                  <c:v>114.3</c:v>
                </c:pt>
                <c:pt idx="27">
                  <c:v>105.7</c:v>
                </c:pt>
                <c:pt idx="28">
                  <c:v>144.6</c:v>
                </c:pt>
                <c:pt idx="29">
                  <c:v>114.2</c:v>
                </c:pt>
                <c:pt idx="30">
                  <c:v>154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EB5-42D2-8FC7-094ACDE610BC}"/>
            </c:ext>
          </c:extLst>
        </c:ser>
        <c:ser>
          <c:idx val="8"/>
          <c:order val="5"/>
          <c:tx>
            <c:strRef>
              <c:f>NOx!$D$35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NOx!$E$35:$AI$35</c:f>
              <c:numCache>
                <c:formatCode>General</c:formatCode>
                <c:ptCount val="31"/>
                <c:pt idx="0">
                  <c:v>230.65</c:v>
                </c:pt>
                <c:pt idx="1">
                  <c:v>198.38</c:v>
                </c:pt>
                <c:pt idx="2">
                  <c:v>172.32</c:v>
                </c:pt>
                <c:pt idx="3">
                  <c:v>190.35</c:v>
                </c:pt>
                <c:pt idx="4">
                  <c:v>135.53</c:v>
                </c:pt>
                <c:pt idx="5">
                  <c:v>193.73</c:v>
                </c:pt>
                <c:pt idx="6">
                  <c:v>210.86</c:v>
                </c:pt>
                <c:pt idx="7">
                  <c:v>188.05</c:v>
                </c:pt>
                <c:pt idx="8">
                  <c:v>224.71</c:v>
                </c:pt>
                <c:pt idx="9">
                  <c:v>257.01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172.94</c:v>
                </c:pt>
                <c:pt idx="15">
                  <c:v>197.02</c:v>
                </c:pt>
                <c:pt idx="16">
                  <c:v>210.15</c:v>
                </c:pt>
                <c:pt idx="17">
                  <c:v>191.59</c:v>
                </c:pt>
                <c:pt idx="18">
                  <c:v>214.98</c:v>
                </c:pt>
                <c:pt idx="19">
                  <c:v>183.02</c:v>
                </c:pt>
                <c:pt idx="20">
                  <c:v>191.37</c:v>
                </c:pt>
                <c:pt idx="21">
                  <c:v>203.37</c:v>
                </c:pt>
                <c:pt idx="22">
                  <c:v>180.64</c:v>
                </c:pt>
                <c:pt idx="23">
                  <c:v>207.49</c:v>
                </c:pt>
                <c:pt idx="24">
                  <c:v>161.41999999999999</c:v>
                </c:pt>
                <c:pt idx="25">
                  <c:v>194.95</c:v>
                </c:pt>
                <c:pt idx="26">
                  <c:v>176.62</c:v>
                </c:pt>
                <c:pt idx="27">
                  <c:v>191.08</c:v>
                </c:pt>
                <c:pt idx="28">
                  <c:v>211.61</c:v>
                </c:pt>
                <c:pt idx="29">
                  <c:v>181.97</c:v>
                </c:pt>
                <c:pt idx="30">
                  <c:v>204.37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EB5-42D2-8FC7-094ACDE610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7884672"/>
        <c:axId val="167886208"/>
      </c:lineChart>
      <c:catAx>
        <c:axId val="167884672"/>
        <c:scaling>
          <c:orientation val="minMax"/>
        </c:scaling>
        <c:delete val="0"/>
        <c:axPos val="b"/>
        <c:majorTickMark val="none"/>
        <c:minorTickMark val="none"/>
        <c:tickLblPos val="nextTo"/>
        <c:crossAx val="167886208"/>
        <c:crosses val="autoZero"/>
        <c:auto val="1"/>
        <c:lblAlgn val="ctr"/>
        <c:lblOffset val="100"/>
        <c:noMultiLvlLbl val="0"/>
      </c:catAx>
      <c:valAx>
        <c:axId val="1678862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7884672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262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155" l="0.70000000000000062" r="0.70000000000000062" t="0.75000000000001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10 minute 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8896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CO!$D$34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CO!$E$34:$AI$34</c:f>
              <c:numCache>
                <c:formatCode>General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7F-43C7-A2BC-6D854DA2288A}"/>
            </c:ext>
          </c:extLst>
        </c:ser>
        <c:ser>
          <c:idx val="1"/>
          <c:order val="1"/>
          <c:tx>
            <c:strRef>
              <c:f>CO!$D$28</c:f>
              <c:strCache>
                <c:ptCount val="1"/>
                <c:pt idx="0">
                  <c:v>10 minute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CO!$E$28:$AI$28</c:f>
              <c:numCache>
                <c:formatCode>General</c:formatCode>
                <c:ptCount val="31"/>
                <c:pt idx="0">
                  <c:v>150</c:v>
                </c:pt>
                <c:pt idx="1">
                  <c:v>150</c:v>
                </c:pt>
                <c:pt idx="2">
                  <c:v>150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150</c:v>
                </c:pt>
                <c:pt idx="13">
                  <c:v>150</c:v>
                </c:pt>
                <c:pt idx="14">
                  <c:v>150</c:v>
                </c:pt>
                <c:pt idx="15">
                  <c:v>150</c:v>
                </c:pt>
                <c:pt idx="16">
                  <c:v>150</c:v>
                </c:pt>
                <c:pt idx="17">
                  <c:v>150</c:v>
                </c:pt>
                <c:pt idx="18">
                  <c:v>150</c:v>
                </c:pt>
                <c:pt idx="19">
                  <c:v>150</c:v>
                </c:pt>
                <c:pt idx="20">
                  <c:v>150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150</c:v>
                </c:pt>
                <c:pt idx="25">
                  <c:v>150</c:v>
                </c:pt>
                <c:pt idx="26">
                  <c:v>150</c:v>
                </c:pt>
                <c:pt idx="27">
                  <c:v>150</c:v>
                </c:pt>
                <c:pt idx="28">
                  <c:v>150</c:v>
                </c:pt>
                <c:pt idx="29">
                  <c:v>150</c:v>
                </c:pt>
                <c:pt idx="30">
                  <c:v>150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7F-43C7-A2BC-6D854DA2288A}"/>
            </c:ext>
          </c:extLst>
        </c:ser>
        <c:ser>
          <c:idx val="3"/>
          <c:order val="2"/>
          <c:tx>
            <c:strRef>
              <c:f>CO!$D$30</c:f>
              <c:strCache>
                <c:ptCount val="1"/>
                <c:pt idx="0">
                  <c:v>Mean 10 minute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CO!$E$30:$AI$30</c:f>
              <c:numCache>
                <c:formatCode>General</c:formatCode>
                <c:ptCount val="31"/>
                <c:pt idx="0">
                  <c:v>23.82</c:v>
                </c:pt>
                <c:pt idx="1">
                  <c:v>31.84</c:v>
                </c:pt>
                <c:pt idx="2">
                  <c:v>35.6</c:v>
                </c:pt>
                <c:pt idx="3">
                  <c:v>40.130000000000003</c:v>
                </c:pt>
                <c:pt idx="4">
                  <c:v>31.24</c:v>
                </c:pt>
                <c:pt idx="5">
                  <c:v>24.16</c:v>
                </c:pt>
                <c:pt idx="6">
                  <c:v>18.8</c:v>
                </c:pt>
                <c:pt idx="7">
                  <c:v>30.4</c:v>
                </c:pt>
                <c:pt idx="8">
                  <c:v>14.98</c:v>
                </c:pt>
                <c:pt idx="9">
                  <c:v>4.1399999999999997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6.52</c:v>
                </c:pt>
                <c:pt idx="15">
                  <c:v>1.32</c:v>
                </c:pt>
                <c:pt idx="16">
                  <c:v>0.39</c:v>
                </c:pt>
                <c:pt idx="17">
                  <c:v>1.2</c:v>
                </c:pt>
                <c:pt idx="18">
                  <c:v>6.28</c:v>
                </c:pt>
                <c:pt idx="19">
                  <c:v>2.2799999999999998</c:v>
                </c:pt>
                <c:pt idx="20">
                  <c:v>0.55000000000000004</c:v>
                </c:pt>
                <c:pt idx="21">
                  <c:v>0.81</c:v>
                </c:pt>
                <c:pt idx="22">
                  <c:v>2.91</c:v>
                </c:pt>
                <c:pt idx="23">
                  <c:v>2.63</c:v>
                </c:pt>
                <c:pt idx="24">
                  <c:v>1.1200000000000001</c:v>
                </c:pt>
                <c:pt idx="25">
                  <c:v>2.44</c:v>
                </c:pt>
                <c:pt idx="26">
                  <c:v>1.08</c:v>
                </c:pt>
                <c:pt idx="27">
                  <c:v>8.68</c:v>
                </c:pt>
                <c:pt idx="28">
                  <c:v>11.93</c:v>
                </c:pt>
                <c:pt idx="29">
                  <c:v>1.62</c:v>
                </c:pt>
                <c:pt idx="30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7F-43C7-A2BC-6D854DA2288A}"/>
            </c:ext>
          </c:extLst>
        </c:ser>
        <c:ser>
          <c:idx val="2"/>
          <c:order val="3"/>
          <c:tx>
            <c:strRef>
              <c:f>CO!$D$29</c:f>
              <c:strCache>
                <c:ptCount val="1"/>
                <c:pt idx="0">
                  <c:v>Maximum 10 minute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CO!$E$29:$AI$29</c:f>
              <c:numCache>
                <c:formatCode>General</c:formatCode>
                <c:ptCount val="31"/>
                <c:pt idx="0">
                  <c:v>418.9</c:v>
                </c:pt>
                <c:pt idx="1">
                  <c:v>434.2</c:v>
                </c:pt>
                <c:pt idx="2">
                  <c:v>471.1</c:v>
                </c:pt>
                <c:pt idx="3">
                  <c:v>493</c:v>
                </c:pt>
                <c:pt idx="4">
                  <c:v>296.3</c:v>
                </c:pt>
                <c:pt idx="5">
                  <c:v>472</c:v>
                </c:pt>
                <c:pt idx="6">
                  <c:v>612.6</c:v>
                </c:pt>
                <c:pt idx="7">
                  <c:v>766.6</c:v>
                </c:pt>
                <c:pt idx="8">
                  <c:v>359.8</c:v>
                </c:pt>
                <c:pt idx="9">
                  <c:v>103.4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87.8</c:v>
                </c:pt>
                <c:pt idx="15">
                  <c:v>41.8</c:v>
                </c:pt>
                <c:pt idx="16">
                  <c:v>5.2</c:v>
                </c:pt>
                <c:pt idx="17">
                  <c:v>87.5</c:v>
                </c:pt>
                <c:pt idx="18">
                  <c:v>265</c:v>
                </c:pt>
                <c:pt idx="19">
                  <c:v>138.19999999999999</c:v>
                </c:pt>
                <c:pt idx="20">
                  <c:v>3.9</c:v>
                </c:pt>
                <c:pt idx="21">
                  <c:v>6.5</c:v>
                </c:pt>
                <c:pt idx="22">
                  <c:v>265.39999999999998</c:v>
                </c:pt>
                <c:pt idx="23">
                  <c:v>75</c:v>
                </c:pt>
                <c:pt idx="24">
                  <c:v>15.4</c:v>
                </c:pt>
                <c:pt idx="25">
                  <c:v>235</c:v>
                </c:pt>
                <c:pt idx="26">
                  <c:v>29.6</c:v>
                </c:pt>
                <c:pt idx="27">
                  <c:v>597.1</c:v>
                </c:pt>
                <c:pt idx="28">
                  <c:v>454.1</c:v>
                </c:pt>
                <c:pt idx="29">
                  <c:v>47.5</c:v>
                </c:pt>
                <c:pt idx="30">
                  <c:v>35.1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57F-43C7-A2BC-6D854DA2288A}"/>
            </c:ext>
          </c:extLst>
        </c:ser>
        <c:ser>
          <c:idx val="4"/>
          <c:order val="4"/>
          <c:tx>
            <c:strRef>
              <c:f>CO!$D$31</c:f>
              <c:strCache>
                <c:ptCount val="1"/>
                <c:pt idx="0">
                  <c:v>Minimum 10 minute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CO!$E$31:$AI$31</c:f>
              <c:numCache>
                <c:formatCode>General</c:formatCode>
                <c:ptCount val="31"/>
                <c:pt idx="0">
                  <c:v>1.8</c:v>
                </c:pt>
                <c:pt idx="1">
                  <c:v>0.6</c:v>
                </c:pt>
                <c:pt idx="2">
                  <c:v>0.6</c:v>
                </c:pt>
                <c:pt idx="3">
                  <c:v>0.8</c:v>
                </c:pt>
                <c:pt idx="4">
                  <c:v>0.8</c:v>
                </c:pt>
                <c:pt idx="5">
                  <c:v>0.2</c:v>
                </c:pt>
                <c:pt idx="6">
                  <c:v>0.2</c:v>
                </c:pt>
                <c:pt idx="7">
                  <c:v>0.1</c:v>
                </c:pt>
                <c:pt idx="8">
                  <c:v>0.4</c:v>
                </c:pt>
                <c:pt idx="9">
                  <c:v>0.2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0.5</c:v>
                </c:pt>
                <c:pt idx="23">
                  <c:v>0.6</c:v>
                </c:pt>
                <c:pt idx="24">
                  <c:v>0.1</c:v>
                </c:pt>
                <c:pt idx="25">
                  <c:v>0</c:v>
                </c:pt>
                <c:pt idx="26">
                  <c:v>0.2</c:v>
                </c:pt>
                <c:pt idx="27">
                  <c:v>0.3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57F-43C7-A2BC-6D854DA2288A}"/>
            </c:ext>
          </c:extLst>
        </c:ser>
        <c:ser>
          <c:idx val="8"/>
          <c:order val="5"/>
          <c:tx>
            <c:strRef>
              <c:f>CO!$D$35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CO!$E$35:$AI$35</c:f>
              <c:numCache>
                <c:formatCode>General</c:formatCode>
                <c:ptCount val="31"/>
                <c:pt idx="0">
                  <c:v>23.82</c:v>
                </c:pt>
                <c:pt idx="1">
                  <c:v>31.84</c:v>
                </c:pt>
                <c:pt idx="2">
                  <c:v>35.6</c:v>
                </c:pt>
                <c:pt idx="3">
                  <c:v>40.130000000000003</c:v>
                </c:pt>
                <c:pt idx="4">
                  <c:v>31.24</c:v>
                </c:pt>
                <c:pt idx="5">
                  <c:v>24.16</c:v>
                </c:pt>
                <c:pt idx="6">
                  <c:v>18.8</c:v>
                </c:pt>
                <c:pt idx="7">
                  <c:v>30.4</c:v>
                </c:pt>
                <c:pt idx="8">
                  <c:v>14.98</c:v>
                </c:pt>
                <c:pt idx="9">
                  <c:v>4.1399999999999997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6.52</c:v>
                </c:pt>
                <c:pt idx="15">
                  <c:v>1.32</c:v>
                </c:pt>
                <c:pt idx="16">
                  <c:v>0.39</c:v>
                </c:pt>
                <c:pt idx="17">
                  <c:v>1.2</c:v>
                </c:pt>
                <c:pt idx="18">
                  <c:v>6.28</c:v>
                </c:pt>
                <c:pt idx="19">
                  <c:v>2.2799999999999998</c:v>
                </c:pt>
                <c:pt idx="20">
                  <c:v>0.55000000000000004</c:v>
                </c:pt>
                <c:pt idx="21">
                  <c:v>0.81</c:v>
                </c:pt>
                <c:pt idx="22">
                  <c:v>2.91</c:v>
                </c:pt>
                <c:pt idx="23">
                  <c:v>2.63</c:v>
                </c:pt>
                <c:pt idx="24">
                  <c:v>1.1200000000000001</c:v>
                </c:pt>
                <c:pt idx="25">
                  <c:v>2.44</c:v>
                </c:pt>
                <c:pt idx="26">
                  <c:v>1.08</c:v>
                </c:pt>
                <c:pt idx="27">
                  <c:v>8.68</c:v>
                </c:pt>
                <c:pt idx="28">
                  <c:v>11.93</c:v>
                </c:pt>
                <c:pt idx="29">
                  <c:v>1.62</c:v>
                </c:pt>
                <c:pt idx="30">
                  <c:v>1.48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57F-43C7-A2BC-6D854DA22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367232"/>
        <c:axId val="168368768"/>
      </c:lineChart>
      <c:catAx>
        <c:axId val="168367232"/>
        <c:scaling>
          <c:orientation val="minMax"/>
        </c:scaling>
        <c:delete val="0"/>
        <c:axPos val="b"/>
        <c:majorTickMark val="none"/>
        <c:minorTickMark val="none"/>
        <c:tickLblPos val="nextTo"/>
        <c:crossAx val="168368768"/>
        <c:crosses val="autoZero"/>
        <c:auto val="1"/>
        <c:lblAlgn val="ctr"/>
        <c:lblOffset val="100"/>
        <c:noMultiLvlLbl val="0"/>
      </c:catAx>
      <c:valAx>
        <c:axId val="16836876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8367232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301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1"/>
  <sheetViews>
    <sheetView tabSelected="1" zoomScale="120" zoomScaleNormal="120" workbookViewId="0">
      <selection activeCell="F50" sqref="F50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6.28515625" bestFit="1" customWidth="1"/>
    <col min="5" max="35" width="3.140625" customWidth="1"/>
  </cols>
  <sheetData>
    <row r="1" spans="2:35" ht="11.25" customHeight="1" x14ac:dyDescent="0.25">
      <c r="B1" s="12"/>
      <c r="C1" s="12"/>
      <c r="D1" s="12"/>
      <c r="E1" s="12"/>
      <c r="F1" s="1"/>
      <c r="G1" s="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"/>
      <c r="U1" s="1"/>
      <c r="V1" s="1"/>
      <c r="W1" s="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33"/>
      <c r="AI1" s="11"/>
    </row>
    <row r="2" spans="2:35" ht="13.5" customHeight="1" x14ac:dyDescent="0.25">
      <c r="B2" s="25" t="s">
        <v>38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1"/>
      <c r="AG2" s="11"/>
      <c r="AH2" s="33"/>
      <c r="AI2" s="11"/>
    </row>
    <row r="3" spans="2:35" ht="12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25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2:35" ht="14.2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3"/>
      <c r="AG4" s="1"/>
      <c r="AH4" s="1"/>
      <c r="AI4" s="1"/>
    </row>
    <row r="5" spans="2:35" ht="11.25" customHeight="1" x14ac:dyDescent="0.25">
      <c r="B5" s="12"/>
      <c r="C5" s="12"/>
      <c r="D5" s="12"/>
      <c r="E5" s="12"/>
      <c r="F5" s="12"/>
      <c r="G5" s="12"/>
      <c r="H5" s="1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"/>
      <c r="AH5" s="1"/>
      <c r="AI5" s="1"/>
    </row>
    <row r="6" spans="2:35" ht="12.75" customHeight="1" x14ac:dyDescent="0.25">
      <c r="B6" s="43" t="s">
        <v>39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13"/>
    </row>
    <row r="7" spans="2:35" ht="12.7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19"/>
      <c r="AD7" s="30"/>
      <c r="AE7" s="30"/>
      <c r="AF7" s="30"/>
      <c r="AG7" s="13"/>
      <c r="AH7" s="19"/>
      <c r="AI7" s="13"/>
    </row>
    <row r="8" spans="2:35" ht="11.25" customHeight="1" x14ac:dyDescent="0.25"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9"/>
      <c r="AI8" s="13"/>
    </row>
    <row r="9" spans="2:35" ht="11.25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</row>
    <row r="10" spans="2:35" ht="11.25" customHeight="1" x14ac:dyDescent="0.25"/>
    <row r="11" spans="2:35" ht="11.25" customHeight="1" x14ac:dyDescent="0.25"/>
    <row r="12" spans="2:35" ht="11.25" customHeight="1" x14ac:dyDescent="0.25"/>
    <row r="13" spans="2:35" ht="11.25" customHeight="1" x14ac:dyDescent="0.25"/>
    <row r="14" spans="2:35" ht="11.25" customHeight="1" x14ac:dyDescent="0.25"/>
    <row r="15" spans="2:35" ht="11.25" customHeight="1" x14ac:dyDescent="0.25"/>
    <row r="16" spans="2:35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</row>
    <row r="28" spans="1:36" ht="11.25" customHeight="1" x14ac:dyDescent="0.25">
      <c r="A28" s="4"/>
      <c r="B28" s="6"/>
      <c r="C28" s="6"/>
      <c r="D28" s="4" t="s">
        <v>8</v>
      </c>
      <c r="E28" s="5">
        <v>30</v>
      </c>
      <c r="F28" s="5">
        <v>30</v>
      </c>
      <c r="G28" s="5">
        <v>30</v>
      </c>
      <c r="H28" s="5">
        <v>30</v>
      </c>
      <c r="I28" s="5">
        <v>30</v>
      </c>
      <c r="J28" s="5">
        <v>30</v>
      </c>
      <c r="K28" s="5">
        <v>30</v>
      </c>
      <c r="L28" s="5">
        <v>30</v>
      </c>
      <c r="M28" s="5">
        <v>30</v>
      </c>
      <c r="N28" s="5">
        <v>30</v>
      </c>
      <c r="O28" s="5">
        <v>30</v>
      </c>
      <c r="P28" s="5">
        <v>30</v>
      </c>
      <c r="Q28" s="5">
        <v>30</v>
      </c>
      <c r="R28" s="5">
        <v>30</v>
      </c>
      <c r="S28" s="5">
        <v>30</v>
      </c>
      <c r="T28" s="5">
        <v>30</v>
      </c>
      <c r="U28" s="5">
        <v>30</v>
      </c>
      <c r="V28" s="5">
        <v>30</v>
      </c>
      <c r="W28" s="5">
        <v>30</v>
      </c>
      <c r="X28" s="5">
        <v>30</v>
      </c>
      <c r="Y28" s="5">
        <v>30</v>
      </c>
      <c r="Z28" s="5">
        <v>30</v>
      </c>
      <c r="AA28" s="5">
        <v>30</v>
      </c>
      <c r="AB28" s="5">
        <v>30</v>
      </c>
      <c r="AC28" s="5">
        <v>30</v>
      </c>
      <c r="AD28" s="5">
        <v>30</v>
      </c>
      <c r="AE28" s="5">
        <v>30</v>
      </c>
      <c r="AF28" s="5">
        <v>30</v>
      </c>
      <c r="AG28" s="5">
        <v>30</v>
      </c>
      <c r="AH28" s="5">
        <v>30</v>
      </c>
      <c r="AI28" s="5">
        <v>30</v>
      </c>
    </row>
    <row r="29" spans="1:36" ht="11.25" customHeight="1" x14ac:dyDescent="0.25">
      <c r="A29" s="40" t="s">
        <v>18</v>
      </c>
      <c r="B29" s="4" t="s">
        <v>2</v>
      </c>
      <c r="C29" s="7">
        <f>MAX(E29:AI29)</f>
        <v>29.1</v>
      </c>
      <c r="D29" s="4" t="s">
        <v>9</v>
      </c>
      <c r="E29" s="5">
        <v>1.8</v>
      </c>
      <c r="F29" s="5">
        <v>4.3</v>
      </c>
      <c r="G29" s="5">
        <v>5.9</v>
      </c>
      <c r="H29" s="5">
        <v>3.3</v>
      </c>
      <c r="I29" s="5">
        <v>6.2</v>
      </c>
      <c r="J29" s="5">
        <v>3.2</v>
      </c>
      <c r="K29" s="5">
        <v>5.5</v>
      </c>
      <c r="L29" s="5">
        <v>6.3</v>
      </c>
      <c r="M29" s="5">
        <v>1.6</v>
      </c>
      <c r="N29" s="5">
        <v>4.4000000000000004</v>
      </c>
      <c r="O29" s="5">
        <v>0</v>
      </c>
      <c r="P29" s="5">
        <v>0</v>
      </c>
      <c r="Q29" s="5">
        <v>0</v>
      </c>
      <c r="R29" s="5">
        <v>0</v>
      </c>
      <c r="S29" s="5">
        <v>1.8</v>
      </c>
      <c r="T29" s="5">
        <v>4.4000000000000004</v>
      </c>
      <c r="U29" s="5">
        <v>10.9</v>
      </c>
      <c r="V29" s="5">
        <v>5.5</v>
      </c>
      <c r="W29" s="5">
        <v>7.6</v>
      </c>
      <c r="X29" s="5">
        <v>9.9</v>
      </c>
      <c r="Y29" s="5">
        <v>16.5</v>
      </c>
      <c r="Z29" s="5">
        <v>23.9</v>
      </c>
      <c r="AA29" s="5">
        <v>13.3</v>
      </c>
      <c r="AB29" s="5">
        <v>26.5</v>
      </c>
      <c r="AC29" s="5">
        <v>23.2</v>
      </c>
      <c r="AD29" s="5">
        <v>18.3</v>
      </c>
      <c r="AE29" s="5">
        <v>19.600000000000001</v>
      </c>
      <c r="AF29" s="5">
        <v>14.7</v>
      </c>
      <c r="AG29" s="5">
        <v>29.1</v>
      </c>
      <c r="AH29" s="5">
        <v>20.3</v>
      </c>
      <c r="AI29" s="5">
        <v>7.6</v>
      </c>
    </row>
    <row r="30" spans="1:36" ht="11.25" customHeight="1" x14ac:dyDescent="0.25">
      <c r="A30" s="41"/>
      <c r="B30" s="4" t="s">
        <v>3</v>
      </c>
      <c r="C30" s="7">
        <f>AVERAGE(E30:AI30)</f>
        <v>1.4767741935483871</v>
      </c>
      <c r="D30" s="4" t="s">
        <v>10</v>
      </c>
      <c r="E30" s="5">
        <v>0.16</v>
      </c>
      <c r="F30" s="5">
        <v>0.41</v>
      </c>
      <c r="G30" s="5">
        <v>0.41</v>
      </c>
      <c r="H30" s="5">
        <v>0.33</v>
      </c>
      <c r="I30" s="5">
        <v>0.75</v>
      </c>
      <c r="J30" s="5">
        <v>0.38</v>
      </c>
      <c r="K30" s="5">
        <v>0.34</v>
      </c>
      <c r="L30" s="5">
        <v>0.32</v>
      </c>
      <c r="M30" s="5">
        <v>0.12</v>
      </c>
      <c r="N30" s="5">
        <v>0.54</v>
      </c>
      <c r="O30" s="5">
        <v>0</v>
      </c>
      <c r="P30" s="5">
        <v>0</v>
      </c>
      <c r="Q30" s="5">
        <v>0</v>
      </c>
      <c r="R30" s="5">
        <v>0</v>
      </c>
      <c r="S30" s="5">
        <v>0.42</v>
      </c>
      <c r="T30" s="5">
        <v>0.5</v>
      </c>
      <c r="U30" s="5">
        <v>1.72</v>
      </c>
      <c r="V30" s="5">
        <v>0.5</v>
      </c>
      <c r="W30" s="5">
        <v>0.53</v>
      </c>
      <c r="X30" s="5">
        <v>1.32</v>
      </c>
      <c r="Y30" s="5">
        <v>1.93</v>
      </c>
      <c r="Z30" s="5">
        <v>2.12</v>
      </c>
      <c r="AA30" s="5">
        <v>1.92</v>
      </c>
      <c r="AB30" s="5">
        <v>6.54</v>
      </c>
      <c r="AC30" s="5">
        <v>5.36</v>
      </c>
      <c r="AD30" s="5">
        <v>2.5499999999999998</v>
      </c>
      <c r="AE30" s="5">
        <v>2.5499999999999998</v>
      </c>
      <c r="AF30" s="5">
        <v>3.46</v>
      </c>
      <c r="AG30" s="5">
        <v>6.06</v>
      </c>
      <c r="AH30" s="5">
        <v>3.34</v>
      </c>
      <c r="AI30" s="5">
        <v>1.2</v>
      </c>
      <c r="AJ30" s="35"/>
    </row>
    <row r="31" spans="1:36" ht="11.25" customHeight="1" x14ac:dyDescent="0.25">
      <c r="A31" s="41"/>
      <c r="B31" s="4" t="s">
        <v>4</v>
      </c>
      <c r="C31" s="7">
        <f>MIN(E31:AI31)</f>
        <v>0</v>
      </c>
      <c r="D31" s="4" t="s">
        <v>11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6" ht="11.25" customHeight="1" x14ac:dyDescent="0.25">
      <c r="A32" s="41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1.25" customHeight="1" x14ac:dyDescent="0.25">
      <c r="A33" s="42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1.25" customHeight="1" x14ac:dyDescent="0.25">
      <c r="A34" s="40" t="s">
        <v>15</v>
      </c>
      <c r="B34" s="6"/>
      <c r="C34" s="8"/>
      <c r="D34" s="4" t="s">
        <v>14</v>
      </c>
      <c r="E34" s="5">
        <v>10</v>
      </c>
      <c r="F34" s="5">
        <v>10</v>
      </c>
      <c r="G34" s="5">
        <v>10</v>
      </c>
      <c r="H34" s="5">
        <v>10</v>
      </c>
      <c r="I34" s="5">
        <v>10</v>
      </c>
      <c r="J34" s="5">
        <v>10</v>
      </c>
      <c r="K34" s="5">
        <v>10</v>
      </c>
      <c r="L34" s="5">
        <v>10</v>
      </c>
      <c r="M34" s="5">
        <v>10</v>
      </c>
      <c r="N34" s="5">
        <v>10</v>
      </c>
      <c r="O34" s="5">
        <v>10</v>
      </c>
      <c r="P34" s="5">
        <v>10</v>
      </c>
      <c r="Q34" s="5">
        <v>10</v>
      </c>
      <c r="R34" s="5">
        <v>10</v>
      </c>
      <c r="S34" s="5">
        <v>10</v>
      </c>
      <c r="T34" s="5">
        <v>10</v>
      </c>
      <c r="U34" s="5">
        <v>10</v>
      </c>
      <c r="V34" s="5">
        <v>10</v>
      </c>
      <c r="W34" s="5">
        <v>10</v>
      </c>
      <c r="X34" s="5">
        <v>10</v>
      </c>
      <c r="Y34" s="5">
        <v>10</v>
      </c>
      <c r="Z34" s="5">
        <v>10</v>
      </c>
      <c r="AA34" s="5">
        <v>10</v>
      </c>
      <c r="AB34" s="5">
        <v>10</v>
      </c>
      <c r="AC34" s="5">
        <v>10</v>
      </c>
      <c r="AD34" s="5">
        <v>10</v>
      </c>
      <c r="AE34" s="5">
        <v>10</v>
      </c>
      <c r="AF34" s="5">
        <v>10</v>
      </c>
      <c r="AG34" s="5">
        <v>10</v>
      </c>
      <c r="AH34" s="5">
        <v>10</v>
      </c>
      <c r="AI34" s="5">
        <v>10</v>
      </c>
    </row>
    <row r="35" spans="1:35" ht="11.25" customHeight="1" x14ac:dyDescent="0.25">
      <c r="A35" s="41"/>
      <c r="B35" s="4" t="s">
        <v>2</v>
      </c>
      <c r="C35" s="7">
        <f>MAX(E35:AI35)</f>
        <v>6.54</v>
      </c>
      <c r="D35" s="4" t="s">
        <v>15</v>
      </c>
      <c r="E35" s="5">
        <f>E30</f>
        <v>0.16</v>
      </c>
      <c r="F35" s="5">
        <f t="shared" ref="F35:AI35" si="0">F30</f>
        <v>0.41</v>
      </c>
      <c r="G35" s="5">
        <f t="shared" si="0"/>
        <v>0.41</v>
      </c>
      <c r="H35" s="5">
        <f t="shared" si="0"/>
        <v>0.33</v>
      </c>
      <c r="I35" s="5">
        <f t="shared" si="0"/>
        <v>0.75</v>
      </c>
      <c r="J35" s="5">
        <f t="shared" si="0"/>
        <v>0.38</v>
      </c>
      <c r="K35" s="5">
        <f t="shared" si="0"/>
        <v>0.34</v>
      </c>
      <c r="L35" s="5">
        <f t="shared" si="0"/>
        <v>0.32</v>
      </c>
      <c r="M35" s="5">
        <f t="shared" si="0"/>
        <v>0.12</v>
      </c>
      <c r="N35" s="5">
        <f t="shared" si="0"/>
        <v>0.54</v>
      </c>
      <c r="O35" s="5">
        <f t="shared" si="0"/>
        <v>0</v>
      </c>
      <c r="P35" s="5">
        <f t="shared" si="0"/>
        <v>0</v>
      </c>
      <c r="Q35" s="5">
        <f t="shared" si="0"/>
        <v>0</v>
      </c>
      <c r="R35" s="5">
        <f t="shared" si="0"/>
        <v>0</v>
      </c>
      <c r="S35" s="5">
        <f t="shared" si="0"/>
        <v>0.42</v>
      </c>
      <c r="T35" s="5">
        <f t="shared" si="0"/>
        <v>0.5</v>
      </c>
      <c r="U35" s="5">
        <f t="shared" si="0"/>
        <v>1.72</v>
      </c>
      <c r="V35" s="5">
        <f t="shared" si="0"/>
        <v>0.5</v>
      </c>
      <c r="W35" s="5">
        <f t="shared" si="0"/>
        <v>0.53</v>
      </c>
      <c r="X35" s="5">
        <f t="shared" si="0"/>
        <v>1.32</v>
      </c>
      <c r="Y35" s="5">
        <f t="shared" si="0"/>
        <v>1.93</v>
      </c>
      <c r="Z35" s="5">
        <f t="shared" si="0"/>
        <v>2.12</v>
      </c>
      <c r="AA35" s="5">
        <f t="shared" si="0"/>
        <v>1.92</v>
      </c>
      <c r="AB35" s="5">
        <f t="shared" si="0"/>
        <v>6.54</v>
      </c>
      <c r="AC35" s="5">
        <f t="shared" si="0"/>
        <v>5.36</v>
      </c>
      <c r="AD35" s="5">
        <f t="shared" si="0"/>
        <v>2.5499999999999998</v>
      </c>
      <c r="AE35" s="5">
        <f t="shared" si="0"/>
        <v>2.5499999999999998</v>
      </c>
      <c r="AF35" s="5">
        <f t="shared" si="0"/>
        <v>3.46</v>
      </c>
      <c r="AG35" s="5">
        <f t="shared" si="0"/>
        <v>6.06</v>
      </c>
      <c r="AH35" s="5">
        <f t="shared" si="0"/>
        <v>3.34</v>
      </c>
      <c r="AI35" s="5">
        <f t="shared" si="0"/>
        <v>1.2</v>
      </c>
    </row>
    <row r="36" spans="1:35" ht="11.25" customHeight="1" x14ac:dyDescent="0.25">
      <c r="A36" s="41"/>
      <c r="B36" s="4" t="s">
        <v>7</v>
      </c>
      <c r="C36" s="7">
        <f>COUNTIF(E36:AI36,"N")</f>
        <v>1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19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 t="s">
        <v>20</v>
      </c>
    </row>
    <row r="37" spans="1:35" ht="11.25" customHeight="1" x14ac:dyDescent="0.25">
      <c r="A37" s="42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 t="s">
        <v>19</v>
      </c>
    </row>
    <row r="38" spans="1:35" ht="11.25" customHeight="1" x14ac:dyDescent="0.25"/>
    <row r="39" spans="1:35" ht="11.25" customHeight="1" x14ac:dyDescent="0.25"/>
    <row r="40" spans="1:35" ht="11.25" customHeight="1" x14ac:dyDescent="0.25">
      <c r="C40" s="38" t="s">
        <v>21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15"/>
      <c r="S40" s="15"/>
    </row>
    <row r="41" spans="1:35" ht="11.25" customHeight="1" x14ac:dyDescent="0.25"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9"/>
      <c r="S41" s="9"/>
    </row>
    <row r="42" spans="1:35" ht="11.25" customHeight="1" x14ac:dyDescent="0.25">
      <c r="C42" s="39" t="s">
        <v>23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35" ht="11.25" customHeight="1" x14ac:dyDescent="0.25"/>
    <row r="44" spans="1:35" ht="11.25" customHeight="1" x14ac:dyDescent="0.25"/>
    <row r="45" spans="1:35" ht="11.25" customHeight="1" x14ac:dyDescent="0.25">
      <c r="C45" t="s">
        <v>45</v>
      </c>
    </row>
    <row r="46" spans="1:35" ht="11.25" customHeight="1" x14ac:dyDescent="0.25"/>
    <row r="47" spans="1:35" ht="12.75" customHeight="1" x14ac:dyDescent="0.25"/>
    <row r="51" spans="3:8" x14ac:dyDescent="0.25">
      <c r="C51" s="19"/>
      <c r="D51" s="19"/>
      <c r="E51" s="19"/>
      <c r="F51" s="19"/>
      <c r="G51" s="19"/>
      <c r="H51" s="19"/>
    </row>
  </sheetData>
  <mergeCells count="5">
    <mergeCell ref="C40:Q41"/>
    <mergeCell ref="C42:S42"/>
    <mergeCell ref="A29:A33"/>
    <mergeCell ref="A34:A37"/>
    <mergeCell ref="B6:AH6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51"/>
  <sheetViews>
    <sheetView topLeftCell="A16" zoomScale="130" zoomScaleNormal="130" workbookViewId="0">
      <selection activeCell="T43" sqref="T43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35" width="3.140625" customWidth="1"/>
  </cols>
  <sheetData>
    <row r="1" spans="1:35" ht="11.25" customHeight="1" x14ac:dyDescent="0.25">
      <c r="B1" s="10"/>
      <c r="C1" s="10"/>
      <c r="D1" s="10"/>
      <c r="E1" s="10"/>
      <c r="F1" s="1"/>
      <c r="G1" s="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"/>
      <c r="U1" s="1"/>
      <c r="V1" s="1"/>
      <c r="W1" s="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33"/>
      <c r="AI1" s="11"/>
    </row>
    <row r="2" spans="1:35" ht="1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1"/>
      <c r="AG2" s="11"/>
      <c r="AH2" s="33"/>
      <c r="AI2" s="11"/>
    </row>
    <row r="3" spans="1:35" ht="13.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26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5" ht="13.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3"/>
      <c r="AG4" s="1"/>
      <c r="AH4" s="1"/>
      <c r="AI4" s="1"/>
    </row>
    <row r="5" spans="1:35" ht="11.25" customHeight="1" x14ac:dyDescent="0.25">
      <c r="B5" s="12"/>
      <c r="C5" s="12"/>
      <c r="D5" s="12"/>
      <c r="E5" s="12"/>
      <c r="F5" s="12"/>
      <c r="G5" s="12"/>
      <c r="H5" s="1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"/>
      <c r="AH5" s="1"/>
      <c r="AI5" s="1"/>
    </row>
    <row r="6" spans="1:35" ht="12.75" customHeight="1" x14ac:dyDescent="0.25">
      <c r="A6" s="43" t="s">
        <v>40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</row>
    <row r="7" spans="1:35" ht="15.7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0"/>
      <c r="U7" s="30"/>
      <c r="V7" s="30"/>
      <c r="W7" s="30"/>
      <c r="X7" s="30"/>
      <c r="Y7" s="30"/>
      <c r="Z7" s="30"/>
      <c r="AA7" s="30"/>
      <c r="AB7" s="30"/>
      <c r="AC7" s="19"/>
      <c r="AD7" s="30"/>
      <c r="AE7" s="30"/>
      <c r="AF7" s="30"/>
      <c r="AG7" s="13"/>
      <c r="AH7" s="19"/>
      <c r="AI7" s="13"/>
    </row>
    <row r="8" spans="1:35" ht="11.25" customHeight="1" x14ac:dyDescent="0.25"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9"/>
      <c r="AI8" s="13"/>
    </row>
    <row r="9" spans="1:35" ht="11.25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</row>
    <row r="10" spans="1:35" ht="11.25" customHeight="1" x14ac:dyDescent="0.25"/>
    <row r="11" spans="1:35" ht="11.25" customHeight="1" x14ac:dyDescent="0.25"/>
    <row r="12" spans="1:35" ht="11.25" customHeight="1" x14ac:dyDescent="0.25"/>
    <row r="13" spans="1:35" ht="11.25" customHeight="1" x14ac:dyDescent="0.25"/>
    <row r="14" spans="1:35" ht="11.25" customHeight="1" x14ac:dyDescent="0.25"/>
    <row r="15" spans="1:35" ht="11.25" customHeight="1" x14ac:dyDescent="0.25"/>
    <row r="16" spans="1:35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</row>
    <row r="28" spans="1:36" ht="11.25" customHeight="1" x14ac:dyDescent="0.25">
      <c r="A28" s="4"/>
      <c r="B28" s="6"/>
      <c r="C28" s="6"/>
      <c r="D28" s="4" t="s">
        <v>8</v>
      </c>
      <c r="E28" s="5">
        <v>20</v>
      </c>
      <c r="F28" s="5">
        <v>20</v>
      </c>
      <c r="G28" s="5">
        <v>20</v>
      </c>
      <c r="H28" s="5">
        <v>20</v>
      </c>
      <c r="I28" s="5">
        <v>20</v>
      </c>
      <c r="J28" s="5">
        <v>20</v>
      </c>
      <c r="K28" s="5">
        <v>20</v>
      </c>
      <c r="L28" s="5">
        <v>20</v>
      </c>
      <c r="M28" s="5">
        <v>20</v>
      </c>
      <c r="N28" s="5">
        <v>20</v>
      </c>
      <c r="O28" s="5">
        <v>20</v>
      </c>
      <c r="P28" s="5">
        <v>20</v>
      </c>
      <c r="Q28" s="5">
        <v>20</v>
      </c>
      <c r="R28" s="5">
        <v>20</v>
      </c>
      <c r="S28" s="5">
        <v>20</v>
      </c>
      <c r="T28" s="5">
        <v>20</v>
      </c>
      <c r="U28" s="5">
        <v>20</v>
      </c>
      <c r="V28" s="5">
        <v>20</v>
      </c>
      <c r="W28" s="5">
        <v>20</v>
      </c>
      <c r="X28" s="5">
        <v>20</v>
      </c>
      <c r="Y28" s="5">
        <v>20</v>
      </c>
      <c r="Z28" s="5">
        <v>20</v>
      </c>
      <c r="AA28" s="5">
        <v>20</v>
      </c>
      <c r="AB28" s="5">
        <v>20</v>
      </c>
      <c r="AC28" s="5">
        <v>20</v>
      </c>
      <c r="AD28" s="5">
        <v>20</v>
      </c>
      <c r="AE28" s="5">
        <v>20</v>
      </c>
      <c r="AF28" s="5">
        <v>20</v>
      </c>
      <c r="AG28" s="5">
        <v>20</v>
      </c>
      <c r="AH28" s="5">
        <v>20</v>
      </c>
      <c r="AI28" s="5">
        <v>20</v>
      </c>
    </row>
    <row r="29" spans="1:36" ht="11.25" customHeight="1" x14ac:dyDescent="0.25">
      <c r="A29" s="40" t="s">
        <v>18</v>
      </c>
      <c r="B29" s="4" t="s">
        <v>2</v>
      </c>
      <c r="C29" s="7">
        <f>MAX(E29:AI29)</f>
        <v>15.2</v>
      </c>
      <c r="D29" s="4" t="s">
        <v>9</v>
      </c>
      <c r="E29" s="5">
        <v>4.2</v>
      </c>
      <c r="F29" s="5">
        <v>3.9</v>
      </c>
      <c r="G29" s="5">
        <v>2.5</v>
      </c>
      <c r="H29" s="5">
        <v>3.3</v>
      </c>
      <c r="I29" s="5">
        <v>8.8000000000000007</v>
      </c>
      <c r="J29" s="5">
        <v>1.6</v>
      </c>
      <c r="K29" s="5">
        <v>14.8</v>
      </c>
      <c r="L29" s="5">
        <v>4.3</v>
      </c>
      <c r="M29" s="5">
        <v>15.2</v>
      </c>
      <c r="N29" s="5">
        <v>1.7</v>
      </c>
      <c r="O29" s="5">
        <v>0</v>
      </c>
      <c r="P29" s="5">
        <v>0</v>
      </c>
      <c r="Q29" s="5">
        <v>0</v>
      </c>
      <c r="R29" s="5">
        <v>0</v>
      </c>
      <c r="S29" s="5">
        <v>4.9000000000000004</v>
      </c>
      <c r="T29" s="5">
        <v>4.7</v>
      </c>
      <c r="U29" s="5">
        <v>2.8</v>
      </c>
      <c r="V29" s="5">
        <v>2.2000000000000002</v>
      </c>
      <c r="W29" s="5">
        <v>1</v>
      </c>
      <c r="X29" s="5">
        <v>2</v>
      </c>
      <c r="Y29" s="5">
        <v>4.5999999999999996</v>
      </c>
      <c r="Z29" s="5">
        <v>11.6</v>
      </c>
      <c r="AA29" s="5">
        <v>3.8</v>
      </c>
      <c r="AB29" s="5">
        <v>4</v>
      </c>
      <c r="AC29" s="5">
        <v>2.7</v>
      </c>
      <c r="AD29" s="5">
        <v>2.2000000000000002</v>
      </c>
      <c r="AE29" s="5">
        <v>2.5</v>
      </c>
      <c r="AF29" s="5">
        <v>4.0999999999999996</v>
      </c>
      <c r="AG29" s="5">
        <v>6.6</v>
      </c>
      <c r="AH29" s="5">
        <v>3.6</v>
      </c>
      <c r="AI29" s="5">
        <v>5.0999999999999996</v>
      </c>
    </row>
    <row r="30" spans="1:36" ht="11.25" customHeight="1" x14ac:dyDescent="0.25">
      <c r="A30" s="41"/>
      <c r="B30" s="4" t="s">
        <v>3</v>
      </c>
      <c r="C30" s="7">
        <f>AVERAGE(E30:AI30)</f>
        <v>1.3858064516129032</v>
      </c>
      <c r="D30" s="4" t="s">
        <v>10</v>
      </c>
      <c r="E30" s="5">
        <v>2.68</v>
      </c>
      <c r="F30" s="5">
        <v>1.65</v>
      </c>
      <c r="G30" s="5">
        <v>1.51</v>
      </c>
      <c r="H30" s="5">
        <v>1.1499999999999999</v>
      </c>
      <c r="I30" s="5">
        <v>1.1599999999999999</v>
      </c>
      <c r="J30" s="5">
        <v>0.81</v>
      </c>
      <c r="K30" s="5">
        <v>2.77</v>
      </c>
      <c r="L30" s="5">
        <v>1.42</v>
      </c>
      <c r="M30" s="5">
        <v>2.17</v>
      </c>
      <c r="N30" s="5">
        <v>0.92</v>
      </c>
      <c r="O30" s="5">
        <v>0</v>
      </c>
      <c r="P30" s="5">
        <v>0</v>
      </c>
      <c r="Q30" s="5">
        <v>0</v>
      </c>
      <c r="R30" s="5">
        <v>0</v>
      </c>
      <c r="S30" s="5">
        <v>2.14</v>
      </c>
      <c r="T30" s="5">
        <v>1.84</v>
      </c>
      <c r="U30" s="5">
        <v>1.76</v>
      </c>
      <c r="V30" s="5">
        <v>1.06</v>
      </c>
      <c r="W30" s="5">
        <v>0.66</v>
      </c>
      <c r="X30" s="5">
        <v>1.05</v>
      </c>
      <c r="Y30" s="5">
        <v>2.04</v>
      </c>
      <c r="Z30" s="5">
        <v>2.4300000000000002</v>
      </c>
      <c r="AA30" s="5">
        <v>1.79</v>
      </c>
      <c r="AB30" s="5">
        <v>1.76</v>
      </c>
      <c r="AC30" s="5">
        <v>1.01</v>
      </c>
      <c r="AD30" s="5">
        <v>1.06</v>
      </c>
      <c r="AE30" s="5">
        <v>1.26</v>
      </c>
      <c r="AF30" s="5">
        <v>0.88</v>
      </c>
      <c r="AG30" s="5">
        <v>2.46</v>
      </c>
      <c r="AH30" s="5">
        <v>1.55</v>
      </c>
      <c r="AI30" s="5">
        <v>1.97</v>
      </c>
      <c r="AJ30" s="35"/>
    </row>
    <row r="31" spans="1:36" ht="11.25" customHeight="1" x14ac:dyDescent="0.25">
      <c r="A31" s="41"/>
      <c r="B31" s="4" t="s">
        <v>4</v>
      </c>
      <c r="C31" s="7">
        <f>MIN(E31:AI31)</f>
        <v>0</v>
      </c>
      <c r="D31" s="4" t="s">
        <v>11</v>
      </c>
      <c r="E31" s="5">
        <v>1.5</v>
      </c>
      <c r="F31" s="5">
        <v>0.8</v>
      </c>
      <c r="G31" s="5">
        <v>1</v>
      </c>
      <c r="H31" s="5">
        <v>0.7</v>
      </c>
      <c r="I31" s="5">
        <v>0.5</v>
      </c>
      <c r="J31" s="5">
        <v>0.6</v>
      </c>
      <c r="K31" s="5">
        <v>0.6</v>
      </c>
      <c r="L31" s="5">
        <v>0.7</v>
      </c>
      <c r="M31" s="5">
        <v>0.7</v>
      </c>
      <c r="N31" s="5">
        <v>0.6</v>
      </c>
      <c r="O31" s="5">
        <v>0</v>
      </c>
      <c r="P31" s="5">
        <v>0</v>
      </c>
      <c r="Q31" s="5">
        <v>0</v>
      </c>
      <c r="R31" s="5">
        <v>0</v>
      </c>
      <c r="S31" s="5">
        <v>1.2</v>
      </c>
      <c r="T31" s="5">
        <v>0.9</v>
      </c>
      <c r="U31" s="5">
        <v>0.9</v>
      </c>
      <c r="V31" s="5">
        <v>0.6</v>
      </c>
      <c r="W31" s="5">
        <v>0.5</v>
      </c>
      <c r="X31" s="5">
        <v>0.6</v>
      </c>
      <c r="Y31" s="5">
        <v>0.7</v>
      </c>
      <c r="Z31" s="5">
        <v>1.1000000000000001</v>
      </c>
      <c r="AA31" s="5">
        <v>0.7</v>
      </c>
      <c r="AB31" s="5">
        <v>0.7</v>
      </c>
      <c r="AC31" s="5">
        <v>0.5</v>
      </c>
      <c r="AD31" s="5">
        <v>0.7</v>
      </c>
      <c r="AE31" s="5">
        <v>0.6</v>
      </c>
      <c r="AF31" s="5">
        <v>0.5</v>
      </c>
      <c r="AG31" s="5">
        <v>0.8</v>
      </c>
      <c r="AH31" s="5">
        <v>0.6</v>
      </c>
      <c r="AI31" s="5">
        <v>0.6</v>
      </c>
    </row>
    <row r="32" spans="1:36" ht="11.25" customHeight="1" x14ac:dyDescent="0.25">
      <c r="A32" s="41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1.25" customHeight="1" x14ac:dyDescent="0.25">
      <c r="A33" s="42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1.25" customHeight="1" x14ac:dyDescent="0.25">
      <c r="A34" s="40" t="s">
        <v>15</v>
      </c>
      <c r="B34" s="6"/>
      <c r="C34" s="8"/>
      <c r="D34" s="4" t="s">
        <v>14</v>
      </c>
      <c r="E34" s="5">
        <v>10</v>
      </c>
      <c r="F34" s="5">
        <v>10</v>
      </c>
      <c r="G34" s="5">
        <v>10</v>
      </c>
      <c r="H34" s="5">
        <v>10</v>
      </c>
      <c r="I34" s="5">
        <v>10</v>
      </c>
      <c r="J34" s="5">
        <v>10</v>
      </c>
      <c r="K34" s="5">
        <v>10</v>
      </c>
      <c r="L34" s="5">
        <v>10</v>
      </c>
      <c r="M34" s="5">
        <v>10</v>
      </c>
      <c r="N34" s="5">
        <v>10</v>
      </c>
      <c r="O34" s="5">
        <v>10</v>
      </c>
      <c r="P34" s="5">
        <v>10</v>
      </c>
      <c r="Q34" s="5">
        <v>10</v>
      </c>
      <c r="R34" s="5">
        <v>10</v>
      </c>
      <c r="S34" s="5">
        <v>10</v>
      </c>
      <c r="T34" s="5">
        <v>10</v>
      </c>
      <c r="U34" s="5">
        <v>10</v>
      </c>
      <c r="V34" s="5">
        <v>10</v>
      </c>
      <c r="W34" s="5">
        <v>10</v>
      </c>
      <c r="X34" s="5">
        <v>10</v>
      </c>
      <c r="Y34" s="5">
        <v>10</v>
      </c>
      <c r="Z34" s="5">
        <v>10</v>
      </c>
      <c r="AA34" s="5">
        <v>10</v>
      </c>
      <c r="AB34" s="5">
        <v>10</v>
      </c>
      <c r="AC34" s="5">
        <v>10</v>
      </c>
      <c r="AD34" s="5">
        <v>10</v>
      </c>
      <c r="AE34" s="5">
        <v>10</v>
      </c>
      <c r="AF34" s="5">
        <v>10</v>
      </c>
      <c r="AG34" s="5">
        <v>10</v>
      </c>
      <c r="AH34" s="5">
        <v>10</v>
      </c>
      <c r="AI34" s="5">
        <v>10</v>
      </c>
    </row>
    <row r="35" spans="1:35" ht="11.25" customHeight="1" x14ac:dyDescent="0.25">
      <c r="A35" s="41"/>
      <c r="B35" s="4" t="s">
        <v>2</v>
      </c>
      <c r="C35" s="7">
        <f>MAX(E35:AI35)</f>
        <v>2.77</v>
      </c>
      <c r="D35" s="4" t="s">
        <v>15</v>
      </c>
      <c r="E35" s="5">
        <f>E30</f>
        <v>2.68</v>
      </c>
      <c r="F35" s="5">
        <f t="shared" ref="F35:AI35" si="0">F30</f>
        <v>1.65</v>
      </c>
      <c r="G35" s="5">
        <f t="shared" si="0"/>
        <v>1.51</v>
      </c>
      <c r="H35" s="5">
        <f t="shared" si="0"/>
        <v>1.1499999999999999</v>
      </c>
      <c r="I35" s="5">
        <f t="shared" si="0"/>
        <v>1.1599999999999999</v>
      </c>
      <c r="J35" s="5">
        <f t="shared" si="0"/>
        <v>0.81</v>
      </c>
      <c r="K35" s="5">
        <f t="shared" si="0"/>
        <v>2.77</v>
      </c>
      <c r="L35" s="5">
        <f t="shared" si="0"/>
        <v>1.42</v>
      </c>
      <c r="M35" s="5">
        <f t="shared" si="0"/>
        <v>2.17</v>
      </c>
      <c r="N35" s="5">
        <f t="shared" si="0"/>
        <v>0.92</v>
      </c>
      <c r="O35" s="5">
        <f t="shared" si="0"/>
        <v>0</v>
      </c>
      <c r="P35" s="5">
        <f t="shared" si="0"/>
        <v>0</v>
      </c>
      <c r="Q35" s="5">
        <f t="shared" si="0"/>
        <v>0</v>
      </c>
      <c r="R35" s="5">
        <f t="shared" si="0"/>
        <v>0</v>
      </c>
      <c r="S35" s="5">
        <f t="shared" si="0"/>
        <v>2.14</v>
      </c>
      <c r="T35" s="5">
        <f t="shared" si="0"/>
        <v>1.84</v>
      </c>
      <c r="U35" s="5">
        <f t="shared" si="0"/>
        <v>1.76</v>
      </c>
      <c r="V35" s="5">
        <f t="shared" si="0"/>
        <v>1.06</v>
      </c>
      <c r="W35" s="5">
        <f t="shared" si="0"/>
        <v>0.66</v>
      </c>
      <c r="X35" s="5">
        <f t="shared" si="0"/>
        <v>1.05</v>
      </c>
      <c r="Y35" s="5">
        <f t="shared" si="0"/>
        <v>2.04</v>
      </c>
      <c r="Z35" s="5">
        <f t="shared" si="0"/>
        <v>2.4300000000000002</v>
      </c>
      <c r="AA35" s="5">
        <f t="shared" si="0"/>
        <v>1.79</v>
      </c>
      <c r="AB35" s="5">
        <f t="shared" si="0"/>
        <v>1.76</v>
      </c>
      <c r="AC35" s="5">
        <f t="shared" si="0"/>
        <v>1.01</v>
      </c>
      <c r="AD35" s="5">
        <f t="shared" si="0"/>
        <v>1.06</v>
      </c>
      <c r="AE35" s="5">
        <f t="shared" si="0"/>
        <v>1.26</v>
      </c>
      <c r="AF35" s="5">
        <f t="shared" si="0"/>
        <v>0.88</v>
      </c>
      <c r="AG35" s="5">
        <f t="shared" si="0"/>
        <v>2.46</v>
      </c>
      <c r="AH35" s="5">
        <f t="shared" si="0"/>
        <v>1.55</v>
      </c>
      <c r="AI35" s="5">
        <f t="shared" si="0"/>
        <v>1.97</v>
      </c>
    </row>
    <row r="36" spans="1:35" ht="11.25" customHeight="1" x14ac:dyDescent="0.25">
      <c r="A36" s="41"/>
      <c r="B36" s="4" t="s">
        <v>7</v>
      </c>
      <c r="C36" s="7">
        <f>COUNTIF(E36:AG36,"N")</f>
        <v>1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19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 t="s">
        <v>20</v>
      </c>
    </row>
    <row r="37" spans="1:35" ht="11.25" customHeight="1" x14ac:dyDescent="0.25">
      <c r="A37" s="42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 t="s">
        <v>19</v>
      </c>
    </row>
    <row r="38" spans="1:35" ht="11.25" customHeight="1" x14ac:dyDescent="0.25"/>
    <row r="39" spans="1:35" ht="11.25" customHeight="1" x14ac:dyDescent="0.25"/>
    <row r="40" spans="1:35" ht="11.25" customHeight="1" x14ac:dyDescent="0.25">
      <c r="C40" s="38" t="s">
        <v>21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15"/>
      <c r="S40" s="15"/>
    </row>
    <row r="41" spans="1:35" ht="11.25" customHeight="1" x14ac:dyDescent="0.25"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9"/>
      <c r="S41" s="9"/>
    </row>
    <row r="42" spans="1:35" ht="11.25" customHeight="1" x14ac:dyDescent="0.25">
      <c r="C42" s="39" t="s">
        <v>23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/>
    <row r="51" spans="3:8" x14ac:dyDescent="0.25">
      <c r="C51" s="19"/>
      <c r="D51" s="19"/>
      <c r="E51" s="19"/>
      <c r="F51" s="19"/>
      <c r="G51" s="19"/>
      <c r="H51" s="19"/>
    </row>
  </sheetData>
  <mergeCells count="5">
    <mergeCell ref="A6:AI6"/>
    <mergeCell ref="C40:Q41"/>
    <mergeCell ref="C42:S42"/>
    <mergeCell ref="A29:A33"/>
    <mergeCell ref="A34:A37"/>
  </mergeCells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51"/>
  <sheetViews>
    <sheetView topLeftCell="A13" zoomScale="130" zoomScaleNormal="130" workbookViewId="0">
      <selection activeCell="S31" sqref="S31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35" width="3.140625" customWidth="1"/>
  </cols>
  <sheetData>
    <row r="1" spans="1:35" ht="11.25" customHeight="1" x14ac:dyDescent="0.25">
      <c r="B1" s="10"/>
      <c r="C1" s="10"/>
      <c r="D1" s="10"/>
      <c r="E1" s="10"/>
      <c r="F1" s="1"/>
      <c r="G1" s="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"/>
      <c r="U1" s="1"/>
      <c r="V1" s="1"/>
      <c r="W1" s="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33"/>
      <c r="AI1" s="11"/>
    </row>
    <row r="2" spans="1:35" ht="14.2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1"/>
      <c r="AG2" s="11"/>
      <c r="AH2" s="33"/>
      <c r="AI2" s="11"/>
    </row>
    <row r="3" spans="1:35" ht="1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27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5" ht="13.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3"/>
      <c r="AG4" s="1"/>
      <c r="AH4" s="1"/>
      <c r="AI4" s="1"/>
    </row>
    <row r="5" spans="1:35" ht="11.25" customHeight="1" x14ac:dyDescent="0.25">
      <c r="B5" s="12"/>
      <c r="C5" s="12"/>
      <c r="D5" s="12"/>
      <c r="E5" s="12"/>
      <c r="F5" s="12"/>
      <c r="G5" s="12"/>
      <c r="H5" s="1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"/>
      <c r="AH5" s="1"/>
      <c r="AI5" s="1"/>
    </row>
    <row r="6" spans="1:35" ht="15" customHeight="1" x14ac:dyDescent="0.25">
      <c r="A6" s="43" t="s">
        <v>41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</row>
    <row r="7" spans="1:35" ht="13.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13"/>
      <c r="AH7" s="19"/>
      <c r="AI7" s="13"/>
    </row>
    <row r="8" spans="1:35" ht="11.25" customHeight="1" x14ac:dyDescent="0.25"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9"/>
      <c r="AI8" s="13"/>
    </row>
    <row r="9" spans="1:35" ht="11.25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</row>
    <row r="10" spans="1:35" ht="11.25" customHeight="1" x14ac:dyDescent="0.25"/>
    <row r="11" spans="1:35" ht="11.25" customHeight="1" x14ac:dyDescent="0.25"/>
    <row r="12" spans="1:35" ht="11.25" customHeight="1" x14ac:dyDescent="0.25"/>
    <row r="13" spans="1:35" ht="11.25" customHeight="1" x14ac:dyDescent="0.25"/>
    <row r="14" spans="1:35" ht="11.25" customHeight="1" x14ac:dyDescent="0.25"/>
    <row r="15" spans="1:35" ht="11.25" customHeight="1" x14ac:dyDescent="0.25"/>
    <row r="16" spans="1:35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  <c r="AJ27" s="36"/>
    </row>
    <row r="28" spans="1:36" ht="11.25" customHeight="1" x14ac:dyDescent="0.25">
      <c r="A28" s="4"/>
      <c r="B28" s="6"/>
      <c r="C28" s="6"/>
      <c r="D28" s="4" t="s">
        <v>8</v>
      </c>
      <c r="E28" s="5">
        <v>60</v>
      </c>
      <c r="F28" s="5">
        <v>60</v>
      </c>
      <c r="G28" s="5">
        <v>60</v>
      </c>
      <c r="H28" s="5">
        <v>60</v>
      </c>
      <c r="I28" s="5">
        <v>60</v>
      </c>
      <c r="J28" s="5">
        <v>60</v>
      </c>
      <c r="K28" s="5">
        <v>60</v>
      </c>
      <c r="L28" s="5">
        <v>60</v>
      </c>
      <c r="M28" s="5">
        <v>60</v>
      </c>
      <c r="N28" s="5">
        <v>60</v>
      </c>
      <c r="O28" s="5">
        <v>60</v>
      </c>
      <c r="P28" s="5">
        <v>60</v>
      </c>
      <c r="Q28" s="5">
        <v>60</v>
      </c>
      <c r="R28" s="5">
        <v>60</v>
      </c>
      <c r="S28" s="5">
        <v>60</v>
      </c>
      <c r="T28" s="5">
        <v>60</v>
      </c>
      <c r="U28" s="5">
        <v>60</v>
      </c>
      <c r="V28" s="5">
        <v>60</v>
      </c>
      <c r="W28" s="5">
        <v>60</v>
      </c>
      <c r="X28" s="5">
        <v>60</v>
      </c>
      <c r="Y28" s="5">
        <v>60</v>
      </c>
      <c r="Z28" s="5">
        <v>60</v>
      </c>
      <c r="AA28" s="5">
        <v>60</v>
      </c>
      <c r="AB28" s="5">
        <v>60</v>
      </c>
      <c r="AC28" s="5">
        <v>60</v>
      </c>
      <c r="AD28" s="5">
        <v>60</v>
      </c>
      <c r="AE28" s="5">
        <v>60</v>
      </c>
      <c r="AF28" s="5">
        <v>60</v>
      </c>
      <c r="AG28" s="5">
        <v>60</v>
      </c>
      <c r="AH28" s="5">
        <v>60</v>
      </c>
      <c r="AI28" s="5">
        <v>60</v>
      </c>
      <c r="AJ28" s="37"/>
    </row>
    <row r="29" spans="1:36" ht="11.25" customHeight="1" x14ac:dyDescent="0.25">
      <c r="A29" s="40" t="s">
        <v>18</v>
      </c>
      <c r="B29" s="4" t="s">
        <v>2</v>
      </c>
      <c r="C29" s="7">
        <f>MAX(E29:AI29)</f>
        <v>44.8</v>
      </c>
      <c r="D29" s="4" t="s">
        <v>9</v>
      </c>
      <c r="E29" s="5">
        <v>10.3</v>
      </c>
      <c r="F29" s="5">
        <v>13.7</v>
      </c>
      <c r="G29" s="5">
        <v>23.2</v>
      </c>
      <c r="H29" s="5">
        <v>11.8</v>
      </c>
      <c r="I29" s="5">
        <v>7.9</v>
      </c>
      <c r="J29" s="5">
        <v>13</v>
      </c>
      <c r="K29" s="5">
        <v>9.5</v>
      </c>
      <c r="L29" s="5">
        <v>11.4</v>
      </c>
      <c r="M29" s="5">
        <v>12.2</v>
      </c>
      <c r="N29" s="5">
        <v>9.5</v>
      </c>
      <c r="O29" s="5">
        <v>0</v>
      </c>
      <c r="P29" s="5">
        <v>0</v>
      </c>
      <c r="Q29" s="5">
        <v>0</v>
      </c>
      <c r="R29" s="5">
        <v>0</v>
      </c>
      <c r="S29" s="5">
        <v>16.399999999999999</v>
      </c>
      <c r="T29" s="5">
        <v>19.2</v>
      </c>
      <c r="U29" s="5">
        <v>16.3</v>
      </c>
      <c r="V29" s="5">
        <v>15</v>
      </c>
      <c r="W29" s="5">
        <v>7.5</v>
      </c>
      <c r="X29" s="5">
        <v>9.1</v>
      </c>
      <c r="Y29" s="5">
        <v>7.3</v>
      </c>
      <c r="Z29" s="5">
        <v>15.7</v>
      </c>
      <c r="AA29" s="5">
        <v>9.8000000000000007</v>
      </c>
      <c r="AB29" s="5">
        <v>11.2</v>
      </c>
      <c r="AC29" s="5">
        <v>13.1</v>
      </c>
      <c r="AD29" s="5">
        <v>8</v>
      </c>
      <c r="AE29" s="5">
        <v>7.8</v>
      </c>
      <c r="AF29" s="5">
        <v>7.5</v>
      </c>
      <c r="AG29" s="5">
        <v>22.4</v>
      </c>
      <c r="AH29" s="5">
        <v>44.8</v>
      </c>
      <c r="AI29" s="5">
        <v>14.3</v>
      </c>
    </row>
    <row r="30" spans="1:36" ht="11.25" customHeight="1" x14ac:dyDescent="0.25">
      <c r="A30" s="41"/>
      <c r="B30" s="4" t="s">
        <v>3</v>
      </c>
      <c r="C30" s="7">
        <f>AVERAGE(E30:AI30)</f>
        <v>5.959677419354839</v>
      </c>
      <c r="D30" s="4" t="s">
        <v>10</v>
      </c>
      <c r="E30" s="5">
        <v>8.6199999999999992</v>
      </c>
      <c r="F30" s="5">
        <v>7.96</v>
      </c>
      <c r="G30" s="5">
        <v>7.81</v>
      </c>
      <c r="H30" s="5">
        <v>4.51</v>
      </c>
      <c r="I30" s="5">
        <v>4.16</v>
      </c>
      <c r="J30" s="5">
        <v>6.55</v>
      </c>
      <c r="K30" s="5">
        <v>5.22</v>
      </c>
      <c r="L30" s="5">
        <v>6.91</v>
      </c>
      <c r="M30" s="5">
        <v>8.5</v>
      </c>
      <c r="N30" s="5">
        <v>7.41</v>
      </c>
      <c r="O30" s="5">
        <v>0</v>
      </c>
      <c r="P30" s="5">
        <v>0</v>
      </c>
      <c r="Q30" s="5">
        <v>0</v>
      </c>
      <c r="R30" s="5">
        <v>0</v>
      </c>
      <c r="S30" s="5">
        <v>8.8699999999999992</v>
      </c>
      <c r="T30" s="5">
        <v>9.58</v>
      </c>
      <c r="U30" s="5">
        <v>7.11</v>
      </c>
      <c r="V30" s="5">
        <v>7.22</v>
      </c>
      <c r="W30" s="5">
        <v>5.29</v>
      </c>
      <c r="X30" s="5">
        <v>6.07</v>
      </c>
      <c r="Y30" s="5">
        <v>5.88</v>
      </c>
      <c r="Z30" s="5">
        <v>6.82</v>
      </c>
      <c r="AA30" s="5">
        <v>6.45</v>
      </c>
      <c r="AB30" s="5">
        <v>6.59</v>
      </c>
      <c r="AC30" s="5">
        <v>6.61</v>
      </c>
      <c r="AD30" s="5">
        <v>5.97</v>
      </c>
      <c r="AE30" s="5">
        <v>5.63</v>
      </c>
      <c r="AF30" s="5">
        <v>5.88</v>
      </c>
      <c r="AG30" s="5">
        <v>5.96</v>
      </c>
      <c r="AH30" s="5">
        <v>9.24</v>
      </c>
      <c r="AI30" s="5">
        <v>7.93</v>
      </c>
      <c r="AJ30" s="35"/>
    </row>
    <row r="31" spans="1:36" ht="11.25" customHeight="1" x14ac:dyDescent="0.25">
      <c r="A31" s="41"/>
      <c r="B31" s="4" t="s">
        <v>4</v>
      </c>
      <c r="C31" s="7">
        <f>MIN(E31:AI31)</f>
        <v>0</v>
      </c>
      <c r="D31" s="4" t="s">
        <v>11</v>
      </c>
      <c r="E31" s="5">
        <v>3.9</v>
      </c>
      <c r="F31" s="5">
        <v>6</v>
      </c>
      <c r="G31" s="5">
        <v>1.8</v>
      </c>
      <c r="H31" s="5">
        <v>1.2</v>
      </c>
      <c r="I31" s="5">
        <v>1</v>
      </c>
      <c r="J31" s="5">
        <v>4.5999999999999996</v>
      </c>
      <c r="K31" s="5">
        <v>0.7</v>
      </c>
      <c r="L31" s="5">
        <v>1.7</v>
      </c>
      <c r="M31" s="5">
        <v>2.8</v>
      </c>
      <c r="N31" s="5">
        <v>5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5.3</v>
      </c>
      <c r="U31" s="5">
        <v>4.7</v>
      </c>
      <c r="V31" s="5">
        <v>4.3</v>
      </c>
      <c r="W31" s="5">
        <v>4.2</v>
      </c>
      <c r="X31" s="5">
        <v>4.3</v>
      </c>
      <c r="Y31" s="5">
        <v>4.5999999999999996</v>
      </c>
      <c r="Z31" s="5">
        <v>5</v>
      </c>
      <c r="AA31" s="5">
        <v>4.9000000000000004</v>
      </c>
      <c r="AB31" s="5">
        <v>5</v>
      </c>
      <c r="AC31" s="5">
        <v>5</v>
      </c>
      <c r="AD31" s="5">
        <v>4.5999999999999996</v>
      </c>
      <c r="AE31" s="5">
        <v>4.2</v>
      </c>
      <c r="AF31" s="5">
        <v>4.8</v>
      </c>
      <c r="AG31" s="5">
        <v>1.6</v>
      </c>
      <c r="AH31" s="5">
        <v>3.5</v>
      </c>
      <c r="AI31" s="5">
        <v>3.7</v>
      </c>
    </row>
    <row r="32" spans="1:36" ht="11.25" customHeight="1" x14ac:dyDescent="0.25">
      <c r="A32" s="41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1.25" customHeight="1" x14ac:dyDescent="0.25">
      <c r="A33" s="42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1.25" customHeight="1" x14ac:dyDescent="0.25">
      <c r="A34" s="40" t="s">
        <v>15</v>
      </c>
      <c r="B34" s="6"/>
      <c r="C34" s="8"/>
      <c r="D34" s="4" t="s">
        <v>14</v>
      </c>
      <c r="E34" s="5">
        <v>10</v>
      </c>
      <c r="F34" s="5">
        <v>10</v>
      </c>
      <c r="G34" s="5">
        <v>10</v>
      </c>
      <c r="H34" s="5">
        <v>10</v>
      </c>
      <c r="I34" s="5">
        <v>10</v>
      </c>
      <c r="J34" s="5">
        <v>10</v>
      </c>
      <c r="K34" s="5">
        <v>10</v>
      </c>
      <c r="L34" s="5">
        <v>10</v>
      </c>
      <c r="M34" s="5">
        <v>10</v>
      </c>
      <c r="N34" s="5">
        <v>10</v>
      </c>
      <c r="O34" s="5">
        <v>10</v>
      </c>
      <c r="P34" s="5">
        <v>10</v>
      </c>
      <c r="Q34" s="5">
        <v>10</v>
      </c>
      <c r="R34" s="5">
        <v>10</v>
      </c>
      <c r="S34" s="5">
        <v>10</v>
      </c>
      <c r="T34" s="5">
        <v>10</v>
      </c>
      <c r="U34" s="5">
        <v>10</v>
      </c>
      <c r="V34" s="5">
        <v>10</v>
      </c>
      <c r="W34" s="5">
        <v>10</v>
      </c>
      <c r="X34" s="5">
        <v>10</v>
      </c>
      <c r="Y34" s="5">
        <v>10</v>
      </c>
      <c r="Z34" s="5">
        <v>10</v>
      </c>
      <c r="AA34" s="5">
        <v>10</v>
      </c>
      <c r="AB34" s="5">
        <v>10</v>
      </c>
      <c r="AC34" s="5">
        <v>10</v>
      </c>
      <c r="AD34" s="5">
        <v>10</v>
      </c>
      <c r="AE34" s="5">
        <v>10</v>
      </c>
      <c r="AF34" s="5">
        <v>10</v>
      </c>
      <c r="AG34" s="5">
        <v>10</v>
      </c>
      <c r="AH34" s="5">
        <v>10</v>
      </c>
      <c r="AI34" s="5">
        <v>10</v>
      </c>
    </row>
    <row r="35" spans="1:35" ht="11.25" customHeight="1" x14ac:dyDescent="0.25">
      <c r="A35" s="41"/>
      <c r="B35" s="4" t="s">
        <v>2</v>
      </c>
      <c r="C35" s="7">
        <f>MAX(E35:AI35)</f>
        <v>9.58</v>
      </c>
      <c r="D35" s="4" t="s">
        <v>15</v>
      </c>
      <c r="E35" s="5">
        <f>E30</f>
        <v>8.6199999999999992</v>
      </c>
      <c r="F35" s="5">
        <f t="shared" ref="F35:AI35" si="0">F30</f>
        <v>7.96</v>
      </c>
      <c r="G35" s="5">
        <f t="shared" si="0"/>
        <v>7.81</v>
      </c>
      <c r="H35" s="5">
        <f t="shared" si="0"/>
        <v>4.51</v>
      </c>
      <c r="I35" s="5">
        <f t="shared" si="0"/>
        <v>4.16</v>
      </c>
      <c r="J35" s="5">
        <f t="shared" si="0"/>
        <v>6.55</v>
      </c>
      <c r="K35" s="5">
        <f t="shared" si="0"/>
        <v>5.22</v>
      </c>
      <c r="L35" s="5">
        <f t="shared" si="0"/>
        <v>6.91</v>
      </c>
      <c r="M35" s="5">
        <f t="shared" si="0"/>
        <v>8.5</v>
      </c>
      <c r="N35" s="5">
        <f t="shared" si="0"/>
        <v>7.41</v>
      </c>
      <c r="O35" s="5">
        <f t="shared" si="0"/>
        <v>0</v>
      </c>
      <c r="P35" s="5">
        <f t="shared" si="0"/>
        <v>0</v>
      </c>
      <c r="Q35" s="5">
        <f t="shared" si="0"/>
        <v>0</v>
      </c>
      <c r="R35" s="5">
        <f t="shared" si="0"/>
        <v>0</v>
      </c>
      <c r="S35" s="5">
        <f t="shared" si="0"/>
        <v>8.8699999999999992</v>
      </c>
      <c r="T35" s="5">
        <f t="shared" si="0"/>
        <v>9.58</v>
      </c>
      <c r="U35" s="5">
        <f t="shared" si="0"/>
        <v>7.11</v>
      </c>
      <c r="V35" s="5">
        <f t="shared" si="0"/>
        <v>7.22</v>
      </c>
      <c r="W35" s="5">
        <f t="shared" si="0"/>
        <v>5.29</v>
      </c>
      <c r="X35" s="5">
        <f t="shared" si="0"/>
        <v>6.07</v>
      </c>
      <c r="Y35" s="5">
        <f t="shared" si="0"/>
        <v>5.88</v>
      </c>
      <c r="Z35" s="5">
        <f t="shared" si="0"/>
        <v>6.82</v>
      </c>
      <c r="AA35" s="5">
        <f t="shared" si="0"/>
        <v>6.45</v>
      </c>
      <c r="AB35" s="5">
        <f t="shared" si="0"/>
        <v>6.59</v>
      </c>
      <c r="AC35" s="5">
        <f t="shared" si="0"/>
        <v>6.61</v>
      </c>
      <c r="AD35" s="5">
        <f t="shared" si="0"/>
        <v>5.97</v>
      </c>
      <c r="AE35" s="5">
        <f t="shared" si="0"/>
        <v>5.63</v>
      </c>
      <c r="AF35" s="5">
        <f t="shared" si="0"/>
        <v>5.88</v>
      </c>
      <c r="AG35" s="5">
        <f t="shared" si="0"/>
        <v>5.96</v>
      </c>
      <c r="AH35" s="5">
        <f t="shared" si="0"/>
        <v>9.24</v>
      </c>
      <c r="AI35" s="5">
        <f t="shared" si="0"/>
        <v>7.93</v>
      </c>
    </row>
    <row r="36" spans="1:35" ht="11.25" customHeight="1" x14ac:dyDescent="0.25">
      <c r="A36" s="41"/>
      <c r="B36" s="4" t="s">
        <v>7</v>
      </c>
      <c r="C36" s="7">
        <f>COUNTIF(E36:AI36,"N")</f>
        <v>1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19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 t="s">
        <v>20</v>
      </c>
    </row>
    <row r="37" spans="1:35" ht="11.25" customHeight="1" x14ac:dyDescent="0.25">
      <c r="A37" s="42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 t="s">
        <v>19</v>
      </c>
    </row>
    <row r="38" spans="1:35" ht="11.25" customHeight="1" x14ac:dyDescent="0.25"/>
    <row r="39" spans="1:35" ht="11.25" customHeight="1" x14ac:dyDescent="0.25"/>
    <row r="40" spans="1:35" ht="11.25" customHeight="1" x14ac:dyDescent="0.25">
      <c r="C40" s="38" t="s">
        <v>21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15"/>
      <c r="S40" s="15"/>
    </row>
    <row r="41" spans="1:35" ht="11.25" customHeight="1" x14ac:dyDescent="0.25"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9"/>
      <c r="S41" s="9"/>
    </row>
    <row r="42" spans="1:35" ht="11.25" customHeight="1" x14ac:dyDescent="0.25">
      <c r="C42" s="39" t="s">
        <v>23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/>
    <row r="51" spans="3:8" x14ac:dyDescent="0.25">
      <c r="C51" s="19"/>
      <c r="D51" s="19"/>
      <c r="E51" s="19"/>
      <c r="F51" s="19"/>
      <c r="G51" s="19"/>
      <c r="H51" s="19"/>
    </row>
  </sheetData>
  <mergeCells count="5">
    <mergeCell ref="A6:AI6"/>
    <mergeCell ref="C40:Q41"/>
    <mergeCell ref="C42:S42"/>
    <mergeCell ref="A29:A33"/>
    <mergeCell ref="A34:A37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52"/>
  <sheetViews>
    <sheetView topLeftCell="A19" zoomScale="130" zoomScaleNormal="130" workbookViewId="0">
      <selection activeCell="S31" sqref="S31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35" width="3.140625" customWidth="1"/>
  </cols>
  <sheetData>
    <row r="1" spans="1:35" ht="11.25" customHeight="1" x14ac:dyDescent="0.25">
      <c r="B1" s="16"/>
      <c r="C1" s="16"/>
      <c r="D1" s="16"/>
      <c r="E1" s="16"/>
      <c r="F1" s="1"/>
      <c r="G1" s="1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"/>
      <c r="T1" s="1"/>
      <c r="U1" s="1"/>
      <c r="V1" s="1"/>
      <c r="W1" s="1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33"/>
      <c r="AI1" s="18"/>
    </row>
    <row r="2" spans="1:35" ht="14.2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8"/>
      <c r="AG2" s="18"/>
      <c r="AH2" s="33"/>
      <c r="AI2" s="18"/>
    </row>
    <row r="3" spans="1:35" ht="1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29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5" ht="12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9"/>
      <c r="AG4" s="1"/>
      <c r="AH4" s="1"/>
      <c r="AI4" s="1"/>
    </row>
    <row r="5" spans="1:35" ht="11.25" customHeight="1" x14ac:dyDescent="0.25">
      <c r="B5" s="16"/>
      <c r="C5" s="16"/>
      <c r="D5" s="16"/>
      <c r="E5" s="16"/>
      <c r="F5" s="16"/>
      <c r="G5" s="16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"/>
      <c r="AH5" s="1"/>
      <c r="AI5" s="1"/>
    </row>
    <row r="6" spans="1:35" ht="15" customHeight="1" x14ac:dyDescent="0.25">
      <c r="A6" s="43" t="s">
        <v>42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</row>
    <row r="7" spans="1:35" ht="13.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19"/>
      <c r="AH7" s="19"/>
      <c r="AI7" s="19"/>
    </row>
    <row r="8" spans="1:35" ht="11.25" customHeight="1" x14ac:dyDescent="0.25">
      <c r="B8" s="2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</row>
    <row r="9" spans="1:35" ht="11.25" customHeight="1" x14ac:dyDescent="0.25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3"/>
      <c r="AH9" s="3"/>
      <c r="AI9" s="3"/>
    </row>
    <row r="10" spans="1:35" ht="11.25" customHeight="1" x14ac:dyDescent="0.25"/>
    <row r="11" spans="1:35" ht="11.25" customHeight="1" x14ac:dyDescent="0.25"/>
    <row r="12" spans="1:35" ht="11.25" customHeight="1" x14ac:dyDescent="0.25"/>
    <row r="13" spans="1:35" ht="11.25" customHeight="1" x14ac:dyDescent="0.25"/>
    <row r="14" spans="1:35" ht="11.25" customHeight="1" x14ac:dyDescent="0.25"/>
    <row r="15" spans="1:35" ht="11.25" customHeight="1" x14ac:dyDescent="0.25"/>
    <row r="16" spans="1:35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</row>
    <row r="28" spans="1:36" ht="11.25" customHeight="1" x14ac:dyDescent="0.25">
      <c r="A28" s="4"/>
      <c r="B28" s="6"/>
      <c r="C28" s="6"/>
      <c r="D28" s="4" t="s">
        <v>8</v>
      </c>
      <c r="E28" s="5">
        <v>200</v>
      </c>
      <c r="F28" s="5">
        <v>200</v>
      </c>
      <c r="G28" s="5">
        <v>200</v>
      </c>
      <c r="H28" s="5">
        <v>200</v>
      </c>
      <c r="I28" s="5">
        <v>200</v>
      </c>
      <c r="J28" s="5">
        <v>200</v>
      </c>
      <c r="K28" s="5">
        <v>200</v>
      </c>
      <c r="L28" s="5">
        <v>200</v>
      </c>
      <c r="M28" s="5">
        <v>200</v>
      </c>
      <c r="N28" s="5">
        <v>200</v>
      </c>
      <c r="O28" s="5">
        <v>200</v>
      </c>
      <c r="P28" s="5">
        <v>200</v>
      </c>
      <c r="Q28" s="5">
        <v>200</v>
      </c>
      <c r="R28" s="5">
        <v>200</v>
      </c>
      <c r="S28" s="5">
        <v>200</v>
      </c>
      <c r="T28" s="5">
        <v>200</v>
      </c>
      <c r="U28" s="5">
        <v>200</v>
      </c>
      <c r="V28" s="5">
        <v>200</v>
      </c>
      <c r="W28" s="5">
        <v>200</v>
      </c>
      <c r="X28" s="5">
        <v>200</v>
      </c>
      <c r="Y28" s="5">
        <v>200</v>
      </c>
      <c r="Z28" s="5">
        <v>200</v>
      </c>
      <c r="AA28" s="5">
        <v>200</v>
      </c>
      <c r="AB28" s="5">
        <v>200</v>
      </c>
      <c r="AC28" s="5">
        <v>200</v>
      </c>
      <c r="AD28" s="5">
        <v>200</v>
      </c>
      <c r="AE28" s="5">
        <v>200</v>
      </c>
      <c r="AF28" s="5">
        <v>200</v>
      </c>
      <c r="AG28" s="5">
        <v>200</v>
      </c>
      <c r="AH28" s="5">
        <v>200</v>
      </c>
      <c r="AI28" s="5">
        <v>200</v>
      </c>
    </row>
    <row r="29" spans="1:36" ht="11.25" customHeight="1" x14ac:dyDescent="0.25">
      <c r="A29" s="40" t="s">
        <v>18</v>
      </c>
      <c r="B29" s="4" t="s">
        <v>2</v>
      </c>
      <c r="C29" s="7">
        <f>MAX(E29:AI29)</f>
        <v>190.8</v>
      </c>
      <c r="D29" s="4" t="s">
        <v>9</v>
      </c>
      <c r="E29" s="5">
        <v>7.8</v>
      </c>
      <c r="F29" s="5">
        <v>40.4</v>
      </c>
      <c r="G29" s="5">
        <v>190.8</v>
      </c>
      <c r="H29" s="5">
        <v>8.5</v>
      </c>
      <c r="I29" s="5">
        <v>16.899999999999999</v>
      </c>
      <c r="J29" s="5">
        <v>8</v>
      </c>
      <c r="K29" s="5">
        <v>8.8000000000000007</v>
      </c>
      <c r="L29" s="5">
        <v>8.6</v>
      </c>
      <c r="M29" s="5">
        <v>12.5</v>
      </c>
      <c r="N29" s="5">
        <v>7.7</v>
      </c>
      <c r="O29" s="5">
        <v>0</v>
      </c>
      <c r="P29" s="5">
        <v>0</v>
      </c>
      <c r="Q29" s="5">
        <v>0</v>
      </c>
      <c r="R29" s="5">
        <v>0</v>
      </c>
      <c r="S29" s="5">
        <v>9.9</v>
      </c>
      <c r="T29" s="5">
        <v>26.8</v>
      </c>
      <c r="U29" s="5">
        <v>71.900000000000006</v>
      </c>
      <c r="V29" s="5">
        <v>23.8</v>
      </c>
      <c r="W29" s="5">
        <v>7.5</v>
      </c>
      <c r="X29" s="5">
        <v>43.4</v>
      </c>
      <c r="Y29" s="5">
        <v>8.6</v>
      </c>
      <c r="Z29" s="5">
        <v>8.5</v>
      </c>
      <c r="AA29" s="5">
        <v>8.5</v>
      </c>
      <c r="AB29" s="5">
        <v>8.5</v>
      </c>
      <c r="AC29" s="5">
        <v>106</v>
      </c>
      <c r="AD29" s="5">
        <v>8.5</v>
      </c>
      <c r="AE29" s="5">
        <v>8.6999999999999993</v>
      </c>
      <c r="AF29" s="5">
        <v>14.5</v>
      </c>
      <c r="AG29" s="5">
        <v>107.4</v>
      </c>
      <c r="AH29" s="5">
        <v>19.3</v>
      </c>
      <c r="AI29" s="5">
        <v>9.5</v>
      </c>
    </row>
    <row r="30" spans="1:36" ht="11.25" customHeight="1" x14ac:dyDescent="0.25">
      <c r="A30" s="41"/>
      <c r="B30" s="4" t="s">
        <v>3</v>
      </c>
      <c r="C30" s="7">
        <f>AVERAGE(E30:AI30)</f>
        <v>7.3287096774193552</v>
      </c>
      <c r="D30" s="4" t="s">
        <v>10</v>
      </c>
      <c r="E30" s="5">
        <v>6.05</v>
      </c>
      <c r="F30" s="5">
        <v>7.17</v>
      </c>
      <c r="G30" s="5">
        <v>23.09</v>
      </c>
      <c r="H30" s="5">
        <v>6.33</v>
      </c>
      <c r="I30" s="5">
        <v>6.4</v>
      </c>
      <c r="J30" s="5">
        <v>6.43</v>
      </c>
      <c r="K30" s="5">
        <v>6.48</v>
      </c>
      <c r="L30" s="5">
        <v>6.43</v>
      </c>
      <c r="M30" s="5">
        <v>6.49</v>
      </c>
      <c r="N30" s="5">
        <v>6.34</v>
      </c>
      <c r="O30" s="5">
        <v>0</v>
      </c>
      <c r="P30" s="5">
        <v>0</v>
      </c>
      <c r="Q30" s="5">
        <v>0</v>
      </c>
      <c r="R30" s="5">
        <v>0</v>
      </c>
      <c r="S30" s="5">
        <v>6.93</v>
      </c>
      <c r="T30" s="5">
        <v>8.76</v>
      </c>
      <c r="U30" s="5">
        <v>23.03</v>
      </c>
      <c r="V30" s="5">
        <v>7.31</v>
      </c>
      <c r="W30" s="5">
        <v>6.76</v>
      </c>
      <c r="X30" s="5">
        <v>7.53</v>
      </c>
      <c r="Y30" s="5">
        <v>7.44</v>
      </c>
      <c r="Z30" s="5">
        <v>7.01</v>
      </c>
      <c r="AA30" s="5">
        <v>6.94</v>
      </c>
      <c r="AB30" s="5">
        <v>6.95</v>
      </c>
      <c r="AC30" s="5">
        <v>9.2899999999999991</v>
      </c>
      <c r="AD30" s="5">
        <v>7.17</v>
      </c>
      <c r="AE30" s="5">
        <v>7.08</v>
      </c>
      <c r="AF30" s="5">
        <v>7.46</v>
      </c>
      <c r="AG30" s="5">
        <v>12.09</v>
      </c>
      <c r="AH30" s="5">
        <v>7.08</v>
      </c>
      <c r="AI30" s="5">
        <v>7.15</v>
      </c>
      <c r="AJ30" s="35"/>
    </row>
    <row r="31" spans="1:36" ht="11.25" customHeight="1" x14ac:dyDescent="0.25">
      <c r="A31" s="41"/>
      <c r="B31" s="4" t="s">
        <v>4</v>
      </c>
      <c r="C31" s="7">
        <f>MIN(E31:AI31)</f>
        <v>0</v>
      </c>
      <c r="D31" s="4" t="s">
        <v>11</v>
      </c>
      <c r="E31" s="5">
        <v>5.0999999999999996</v>
      </c>
      <c r="F31" s="5">
        <v>5.3</v>
      </c>
      <c r="G31" s="5">
        <v>5.8</v>
      </c>
      <c r="H31" s="5">
        <v>5.3</v>
      </c>
      <c r="I31" s="5">
        <v>4.0999999999999996</v>
      </c>
      <c r="J31" s="5">
        <v>5</v>
      </c>
      <c r="K31" s="5">
        <v>4.8</v>
      </c>
      <c r="L31" s="5">
        <v>5.3</v>
      </c>
      <c r="M31" s="5">
        <v>5.0999999999999996</v>
      </c>
      <c r="N31" s="5">
        <v>5.5</v>
      </c>
      <c r="O31" s="5">
        <v>0</v>
      </c>
      <c r="P31" s="5">
        <v>0</v>
      </c>
      <c r="Q31" s="5">
        <v>0</v>
      </c>
      <c r="R31" s="5">
        <v>0</v>
      </c>
      <c r="S31" s="5">
        <v>5.4</v>
      </c>
      <c r="T31" s="5">
        <v>6.1</v>
      </c>
      <c r="U31" s="5">
        <v>6.2</v>
      </c>
      <c r="V31" s="5">
        <v>6</v>
      </c>
      <c r="W31" s="5">
        <v>5.7</v>
      </c>
      <c r="X31" s="5">
        <v>6.2</v>
      </c>
      <c r="Y31" s="5">
        <v>6.4</v>
      </c>
      <c r="Z31" s="5">
        <v>5.9</v>
      </c>
      <c r="AA31" s="5">
        <v>6.3</v>
      </c>
      <c r="AB31" s="5">
        <v>6.2</v>
      </c>
      <c r="AC31" s="5">
        <v>6.1</v>
      </c>
      <c r="AD31" s="5">
        <v>6.3</v>
      </c>
      <c r="AE31" s="5">
        <v>6.3</v>
      </c>
      <c r="AF31" s="5">
        <v>6.4</v>
      </c>
      <c r="AG31" s="5">
        <v>5.5</v>
      </c>
      <c r="AH31" s="5">
        <v>5.7</v>
      </c>
      <c r="AI31" s="5">
        <v>5.9</v>
      </c>
    </row>
    <row r="32" spans="1:36" ht="11.25" customHeight="1" x14ac:dyDescent="0.25">
      <c r="A32" s="41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1.25" customHeight="1" x14ac:dyDescent="0.25">
      <c r="A33" s="42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1.25" customHeight="1" x14ac:dyDescent="0.25">
      <c r="A34" s="40" t="s">
        <v>15</v>
      </c>
      <c r="B34" s="6"/>
      <c r="C34" s="8"/>
      <c r="D34" s="4" t="s">
        <v>14</v>
      </c>
      <c r="E34" s="5">
        <v>50</v>
      </c>
      <c r="F34" s="5">
        <v>50</v>
      </c>
      <c r="G34" s="5">
        <v>50</v>
      </c>
      <c r="H34" s="5">
        <v>50</v>
      </c>
      <c r="I34" s="5">
        <v>50</v>
      </c>
      <c r="J34" s="5">
        <v>50</v>
      </c>
      <c r="K34" s="5">
        <v>50</v>
      </c>
      <c r="L34" s="5">
        <v>50</v>
      </c>
      <c r="M34" s="5">
        <v>50</v>
      </c>
      <c r="N34" s="5">
        <v>50</v>
      </c>
      <c r="O34" s="5">
        <v>50</v>
      </c>
      <c r="P34" s="5">
        <v>50</v>
      </c>
      <c r="Q34" s="5">
        <v>50</v>
      </c>
      <c r="R34" s="5">
        <v>50</v>
      </c>
      <c r="S34" s="5">
        <v>50</v>
      </c>
      <c r="T34" s="5">
        <v>50</v>
      </c>
      <c r="U34" s="5">
        <v>50</v>
      </c>
      <c r="V34" s="5">
        <v>50</v>
      </c>
      <c r="W34" s="5">
        <v>50</v>
      </c>
      <c r="X34" s="5">
        <v>50</v>
      </c>
      <c r="Y34" s="5">
        <v>50</v>
      </c>
      <c r="Z34" s="5">
        <v>50</v>
      </c>
      <c r="AA34" s="5">
        <v>50</v>
      </c>
      <c r="AB34" s="5">
        <v>50</v>
      </c>
      <c r="AC34" s="5">
        <v>50</v>
      </c>
      <c r="AD34" s="5">
        <v>50</v>
      </c>
      <c r="AE34" s="5">
        <v>50</v>
      </c>
      <c r="AF34" s="5">
        <v>50</v>
      </c>
      <c r="AG34" s="5">
        <v>50</v>
      </c>
      <c r="AH34" s="5">
        <v>50</v>
      </c>
      <c r="AI34" s="5">
        <v>50</v>
      </c>
    </row>
    <row r="35" spans="1:35" ht="11.25" customHeight="1" x14ac:dyDescent="0.25">
      <c r="A35" s="41"/>
      <c r="B35" s="4" t="s">
        <v>2</v>
      </c>
      <c r="C35" s="7">
        <f>MAX(E35:AI35)</f>
        <v>23.09</v>
      </c>
      <c r="D35" s="4" t="s">
        <v>15</v>
      </c>
      <c r="E35" s="5">
        <f>E30</f>
        <v>6.05</v>
      </c>
      <c r="F35" s="5">
        <f t="shared" ref="F35:AI35" si="0">F30</f>
        <v>7.17</v>
      </c>
      <c r="G35" s="5">
        <f t="shared" si="0"/>
        <v>23.09</v>
      </c>
      <c r="H35" s="5">
        <f t="shared" si="0"/>
        <v>6.33</v>
      </c>
      <c r="I35" s="5">
        <f t="shared" si="0"/>
        <v>6.4</v>
      </c>
      <c r="J35" s="5">
        <f t="shared" si="0"/>
        <v>6.43</v>
      </c>
      <c r="K35" s="5">
        <f t="shared" si="0"/>
        <v>6.48</v>
      </c>
      <c r="L35" s="5">
        <f t="shared" si="0"/>
        <v>6.43</v>
      </c>
      <c r="M35" s="5">
        <f t="shared" si="0"/>
        <v>6.49</v>
      </c>
      <c r="N35" s="5">
        <f t="shared" si="0"/>
        <v>6.34</v>
      </c>
      <c r="O35" s="5">
        <f t="shared" si="0"/>
        <v>0</v>
      </c>
      <c r="P35" s="5">
        <f t="shared" si="0"/>
        <v>0</v>
      </c>
      <c r="Q35" s="5">
        <f t="shared" si="0"/>
        <v>0</v>
      </c>
      <c r="R35" s="5">
        <f t="shared" si="0"/>
        <v>0</v>
      </c>
      <c r="S35" s="5">
        <f t="shared" si="0"/>
        <v>6.93</v>
      </c>
      <c r="T35" s="5">
        <f t="shared" si="0"/>
        <v>8.76</v>
      </c>
      <c r="U35" s="5">
        <f t="shared" si="0"/>
        <v>23.03</v>
      </c>
      <c r="V35" s="5">
        <f t="shared" si="0"/>
        <v>7.31</v>
      </c>
      <c r="W35" s="5">
        <f t="shared" si="0"/>
        <v>6.76</v>
      </c>
      <c r="X35" s="5">
        <f t="shared" si="0"/>
        <v>7.53</v>
      </c>
      <c r="Y35" s="5">
        <f t="shared" si="0"/>
        <v>7.44</v>
      </c>
      <c r="Z35" s="5">
        <f t="shared" si="0"/>
        <v>7.01</v>
      </c>
      <c r="AA35" s="5">
        <f t="shared" si="0"/>
        <v>6.94</v>
      </c>
      <c r="AB35" s="5">
        <f t="shared" si="0"/>
        <v>6.95</v>
      </c>
      <c r="AC35" s="5">
        <f t="shared" si="0"/>
        <v>9.2899999999999991</v>
      </c>
      <c r="AD35" s="5">
        <f t="shared" si="0"/>
        <v>7.17</v>
      </c>
      <c r="AE35" s="5">
        <f t="shared" si="0"/>
        <v>7.08</v>
      </c>
      <c r="AF35" s="5">
        <f t="shared" si="0"/>
        <v>7.46</v>
      </c>
      <c r="AG35" s="5">
        <f t="shared" si="0"/>
        <v>12.09</v>
      </c>
      <c r="AH35" s="5">
        <f t="shared" si="0"/>
        <v>7.08</v>
      </c>
      <c r="AI35" s="5">
        <f t="shared" si="0"/>
        <v>7.15</v>
      </c>
    </row>
    <row r="36" spans="1:35" ht="11.25" customHeight="1" x14ac:dyDescent="0.25">
      <c r="A36" s="41"/>
      <c r="B36" s="4" t="s">
        <v>7</v>
      </c>
      <c r="C36" s="7">
        <f>COUNTIF(E36:AI36,"N")</f>
        <v>1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19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 t="s">
        <v>20</v>
      </c>
    </row>
    <row r="37" spans="1:35" ht="11.25" customHeight="1" x14ac:dyDescent="0.25">
      <c r="A37" s="42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 t="s">
        <v>19</v>
      </c>
    </row>
    <row r="38" spans="1:35" ht="11.25" customHeight="1" x14ac:dyDescent="0.25"/>
    <row r="39" spans="1:35" ht="11.25" customHeight="1" x14ac:dyDescent="0.25"/>
    <row r="40" spans="1:35" ht="11.25" customHeight="1" x14ac:dyDescent="0.25">
      <c r="C40" s="38" t="s">
        <v>21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15"/>
      <c r="S40" s="15"/>
    </row>
    <row r="41" spans="1:35" ht="11.25" customHeight="1" x14ac:dyDescent="0.25"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9"/>
      <c r="S41" s="9"/>
    </row>
    <row r="42" spans="1:35" ht="11.25" customHeight="1" x14ac:dyDescent="0.25">
      <c r="C42" s="39" t="s">
        <v>23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/>
    <row r="51" spans="3:8" x14ac:dyDescent="0.25">
      <c r="C51" s="19"/>
      <c r="D51" s="19"/>
      <c r="E51" s="19"/>
      <c r="F51" s="19"/>
      <c r="G51" s="19"/>
      <c r="H51" s="19"/>
    </row>
    <row r="52" spans="3:8" x14ac:dyDescent="0.25">
      <c r="C52" s="19"/>
      <c r="D52" s="19"/>
      <c r="E52" s="19"/>
      <c r="F52" s="19"/>
      <c r="G52" s="19"/>
      <c r="H52" s="19"/>
    </row>
  </sheetData>
  <mergeCells count="5">
    <mergeCell ref="A6:AI6"/>
    <mergeCell ref="C42:S42"/>
    <mergeCell ref="A29:A33"/>
    <mergeCell ref="A34:A37"/>
    <mergeCell ref="C40:Q41"/>
  </mergeCells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54"/>
  <sheetViews>
    <sheetView topLeftCell="A13" zoomScale="130" zoomScaleNormal="130" workbookViewId="0">
      <selection activeCell="C40" sqref="C40:Q41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5" width="3.140625" customWidth="1"/>
    <col min="6" max="6" width="4.140625" customWidth="1"/>
    <col min="7" max="35" width="3.140625" customWidth="1"/>
  </cols>
  <sheetData>
    <row r="1" spans="1:35" ht="11.25" customHeight="1" x14ac:dyDescent="0.25">
      <c r="B1" s="17"/>
      <c r="C1" s="17"/>
      <c r="D1" s="17"/>
      <c r="E1" s="17"/>
      <c r="F1" s="1"/>
      <c r="G1" s="1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"/>
      <c r="T1" s="1"/>
      <c r="U1" s="1"/>
      <c r="V1" s="1"/>
      <c r="W1" s="1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33"/>
      <c r="AI1" s="18"/>
    </row>
    <row r="2" spans="1:35" ht="1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8"/>
      <c r="AG2" s="18"/>
      <c r="AH2" s="33"/>
      <c r="AI2" s="18"/>
    </row>
    <row r="3" spans="1:35" ht="12.7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30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5" ht="1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9"/>
      <c r="AG4" s="1"/>
      <c r="AH4" s="1"/>
      <c r="AI4" s="1"/>
    </row>
    <row r="5" spans="1:35" ht="11.25" customHeight="1" x14ac:dyDescent="0.25">
      <c r="B5" s="16"/>
      <c r="C5" s="16"/>
      <c r="D5" s="16"/>
      <c r="E5" s="16"/>
      <c r="F5" s="16"/>
      <c r="G5" s="16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"/>
      <c r="AH5" s="1"/>
      <c r="AI5" s="1"/>
    </row>
    <row r="6" spans="1:35" ht="14.25" customHeight="1" x14ac:dyDescent="0.25">
      <c r="A6" s="43" t="s">
        <v>43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</row>
    <row r="7" spans="1:35" ht="12.7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19"/>
      <c r="AH7" s="19"/>
      <c r="AI7" s="19"/>
    </row>
    <row r="8" spans="1:35" ht="11.25" customHeight="1" x14ac:dyDescent="0.25">
      <c r="B8" s="2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</row>
    <row r="9" spans="1:35" ht="11.25" customHeight="1" x14ac:dyDescent="0.25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3"/>
      <c r="AH9" s="3"/>
      <c r="AI9" s="3"/>
    </row>
    <row r="10" spans="1:35" ht="11.25" customHeight="1" x14ac:dyDescent="0.25"/>
    <row r="11" spans="1:35" ht="11.25" customHeight="1" x14ac:dyDescent="0.25"/>
    <row r="12" spans="1:35" ht="11.25" customHeight="1" x14ac:dyDescent="0.25"/>
    <row r="13" spans="1:35" ht="11.25" customHeight="1" x14ac:dyDescent="0.25"/>
    <row r="14" spans="1:35" ht="11.25" customHeight="1" x14ac:dyDescent="0.25"/>
    <row r="15" spans="1:35" ht="11.25" customHeight="1" x14ac:dyDescent="0.25"/>
    <row r="16" spans="1:35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</row>
    <row r="28" spans="1:36" ht="11.25" customHeight="1" x14ac:dyDescent="0.25">
      <c r="A28" s="4"/>
      <c r="B28" s="6"/>
      <c r="C28" s="6"/>
      <c r="D28" s="4" t="s">
        <v>8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6" ht="11.25" customHeight="1" x14ac:dyDescent="0.25">
      <c r="A29" s="40" t="s">
        <v>18</v>
      </c>
      <c r="B29" s="4" t="s">
        <v>2</v>
      </c>
      <c r="C29" s="7">
        <f>MAX(E29:AI29)</f>
        <v>363.1</v>
      </c>
      <c r="D29" s="4" t="s">
        <v>9</v>
      </c>
      <c r="E29" s="5">
        <v>316.60000000000002</v>
      </c>
      <c r="F29" s="5">
        <v>306.5</v>
      </c>
      <c r="G29" s="5">
        <v>272</v>
      </c>
      <c r="H29" s="5">
        <v>295.10000000000002</v>
      </c>
      <c r="I29" s="5">
        <v>221.1</v>
      </c>
      <c r="J29" s="5">
        <v>329.2</v>
      </c>
      <c r="K29" s="5">
        <v>280.2</v>
      </c>
      <c r="L29" s="5">
        <v>275.2</v>
      </c>
      <c r="M29" s="5">
        <v>363</v>
      </c>
      <c r="N29" s="5">
        <v>363.1</v>
      </c>
      <c r="O29" s="5">
        <v>0</v>
      </c>
      <c r="P29" s="5">
        <v>0</v>
      </c>
      <c r="Q29" s="5">
        <v>0</v>
      </c>
      <c r="R29" s="5">
        <v>0</v>
      </c>
      <c r="S29" s="5">
        <v>274.8</v>
      </c>
      <c r="T29" s="5">
        <v>266.3</v>
      </c>
      <c r="U29" s="5">
        <v>286.2</v>
      </c>
      <c r="V29" s="5">
        <v>312.2</v>
      </c>
      <c r="W29" s="5">
        <v>274.39999999999998</v>
      </c>
      <c r="X29" s="5">
        <v>277.60000000000002</v>
      </c>
      <c r="Y29" s="5">
        <v>296.5</v>
      </c>
      <c r="Z29" s="5">
        <v>291.3</v>
      </c>
      <c r="AA29" s="5">
        <v>226.7</v>
      </c>
      <c r="AB29" s="5">
        <v>274.8</v>
      </c>
      <c r="AC29" s="5">
        <v>232.3</v>
      </c>
      <c r="AD29" s="5">
        <v>269.7</v>
      </c>
      <c r="AE29" s="5">
        <v>259</v>
      </c>
      <c r="AF29" s="5">
        <v>291.5</v>
      </c>
      <c r="AG29" s="5">
        <v>311.60000000000002</v>
      </c>
      <c r="AH29" s="5">
        <v>253.7</v>
      </c>
      <c r="AI29" s="5">
        <v>256.2</v>
      </c>
    </row>
    <row r="30" spans="1:36" ht="11.25" customHeight="1" x14ac:dyDescent="0.25">
      <c r="A30" s="41"/>
      <c r="B30" s="4" t="s">
        <v>3</v>
      </c>
      <c r="C30" s="7">
        <f>AVERAGE(E30:AI30)</f>
        <v>170.19935483870967</v>
      </c>
      <c r="D30" s="4" t="s">
        <v>10</v>
      </c>
      <c r="E30" s="5">
        <v>230.65</v>
      </c>
      <c r="F30" s="5">
        <v>198.38</v>
      </c>
      <c r="G30" s="5">
        <v>172.32</v>
      </c>
      <c r="H30" s="5">
        <v>190.35</v>
      </c>
      <c r="I30" s="5">
        <v>135.53</v>
      </c>
      <c r="J30" s="5">
        <v>193.73</v>
      </c>
      <c r="K30" s="5">
        <v>210.86</v>
      </c>
      <c r="L30" s="5">
        <v>188.05</v>
      </c>
      <c r="M30" s="5">
        <v>224.71</v>
      </c>
      <c r="N30" s="5">
        <v>257.01</v>
      </c>
      <c r="O30" s="5">
        <v>0</v>
      </c>
      <c r="P30" s="5">
        <v>0</v>
      </c>
      <c r="Q30" s="5">
        <v>0</v>
      </c>
      <c r="R30" s="5">
        <v>0</v>
      </c>
      <c r="S30" s="5">
        <v>172.94</v>
      </c>
      <c r="T30" s="5">
        <v>197.02</v>
      </c>
      <c r="U30" s="5">
        <v>210.15</v>
      </c>
      <c r="V30" s="5">
        <v>191.59</v>
      </c>
      <c r="W30" s="5">
        <v>214.98</v>
      </c>
      <c r="X30" s="5">
        <v>183.02</v>
      </c>
      <c r="Y30" s="5">
        <v>191.37</v>
      </c>
      <c r="Z30" s="5">
        <v>203.37</v>
      </c>
      <c r="AA30" s="5">
        <v>180.64</v>
      </c>
      <c r="AB30" s="5">
        <v>207.49</v>
      </c>
      <c r="AC30" s="5">
        <v>161.41999999999999</v>
      </c>
      <c r="AD30" s="5">
        <v>194.95</v>
      </c>
      <c r="AE30" s="5">
        <v>176.62</v>
      </c>
      <c r="AF30" s="5">
        <v>191.08</v>
      </c>
      <c r="AG30" s="5">
        <v>211.61</v>
      </c>
      <c r="AH30" s="5">
        <v>181.97</v>
      </c>
      <c r="AI30" s="5">
        <v>204.37</v>
      </c>
      <c r="AJ30" s="35">
        <f>AVERAGE(E30:AI30)</f>
        <v>170.19935483870967</v>
      </c>
    </row>
    <row r="31" spans="1:36" ht="11.25" customHeight="1" x14ac:dyDescent="0.25">
      <c r="A31" s="41"/>
      <c r="B31" s="4" t="s">
        <v>4</v>
      </c>
      <c r="C31" s="7">
        <f>MIN(E31:AI31)</f>
        <v>0</v>
      </c>
      <c r="D31" s="4" t="s">
        <v>11</v>
      </c>
      <c r="E31" s="5">
        <v>176.8</v>
      </c>
      <c r="F31" s="5">
        <v>113.4</v>
      </c>
      <c r="G31" s="5">
        <v>71.5</v>
      </c>
      <c r="H31" s="5">
        <v>94.3</v>
      </c>
      <c r="I31" s="5">
        <v>70.2</v>
      </c>
      <c r="J31" s="5">
        <v>85.4</v>
      </c>
      <c r="K31" s="5">
        <v>97.8</v>
      </c>
      <c r="L31" s="5">
        <v>75.599999999999994</v>
      </c>
      <c r="M31" s="5">
        <v>85</v>
      </c>
      <c r="N31" s="5">
        <v>202.2</v>
      </c>
      <c r="O31" s="5">
        <v>0</v>
      </c>
      <c r="P31" s="5">
        <v>0</v>
      </c>
      <c r="Q31" s="5">
        <v>0</v>
      </c>
      <c r="R31" s="5">
        <v>0</v>
      </c>
      <c r="S31" s="5">
        <v>42.5</v>
      </c>
      <c r="T31" s="5">
        <v>112.2</v>
      </c>
      <c r="U31" s="5">
        <v>136.4</v>
      </c>
      <c r="V31" s="5">
        <v>120.1</v>
      </c>
      <c r="W31" s="5">
        <v>181.4</v>
      </c>
      <c r="X31" s="5">
        <v>102.3</v>
      </c>
      <c r="Y31" s="5">
        <v>85.6</v>
      </c>
      <c r="Z31" s="5">
        <v>124.8</v>
      </c>
      <c r="AA31" s="5">
        <v>99.3</v>
      </c>
      <c r="AB31" s="5">
        <v>130.5</v>
      </c>
      <c r="AC31" s="5">
        <v>86.4</v>
      </c>
      <c r="AD31" s="5">
        <v>115.3</v>
      </c>
      <c r="AE31" s="5">
        <v>114.3</v>
      </c>
      <c r="AF31" s="5">
        <v>105.7</v>
      </c>
      <c r="AG31" s="5">
        <v>144.6</v>
      </c>
      <c r="AH31" s="5">
        <v>114.2</v>
      </c>
      <c r="AI31" s="5">
        <v>154</v>
      </c>
    </row>
    <row r="32" spans="1:36" ht="11.25" customHeight="1" x14ac:dyDescent="0.25">
      <c r="A32" s="41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1.25" customHeight="1" x14ac:dyDescent="0.25">
      <c r="A33" s="42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1.25" customHeight="1" x14ac:dyDescent="0.25">
      <c r="A34" s="40" t="s">
        <v>15</v>
      </c>
      <c r="B34" s="6"/>
      <c r="C34" s="8"/>
      <c r="D34" s="4" t="s">
        <v>14</v>
      </c>
      <c r="E34" s="5">
        <v>400</v>
      </c>
      <c r="F34" s="5">
        <v>400</v>
      </c>
      <c r="G34" s="5">
        <v>400</v>
      </c>
      <c r="H34" s="5">
        <v>400</v>
      </c>
      <c r="I34" s="5">
        <v>400</v>
      </c>
      <c r="J34" s="5">
        <v>400</v>
      </c>
      <c r="K34" s="5">
        <v>400</v>
      </c>
      <c r="L34" s="5">
        <v>400</v>
      </c>
      <c r="M34" s="5">
        <v>400</v>
      </c>
      <c r="N34" s="5">
        <v>400</v>
      </c>
      <c r="O34" s="5">
        <v>400</v>
      </c>
      <c r="P34" s="5">
        <v>400</v>
      </c>
      <c r="Q34" s="5">
        <v>400</v>
      </c>
      <c r="R34" s="5">
        <v>400</v>
      </c>
      <c r="S34" s="5">
        <v>400</v>
      </c>
      <c r="T34" s="5">
        <v>400</v>
      </c>
      <c r="U34" s="5">
        <v>400</v>
      </c>
      <c r="V34" s="5">
        <v>400</v>
      </c>
      <c r="W34" s="5">
        <v>400</v>
      </c>
      <c r="X34" s="5">
        <v>400</v>
      </c>
      <c r="Y34" s="5">
        <v>400</v>
      </c>
      <c r="Z34" s="5">
        <v>400</v>
      </c>
      <c r="AA34" s="5">
        <v>400</v>
      </c>
      <c r="AB34" s="5">
        <v>400</v>
      </c>
      <c r="AC34" s="5">
        <v>400</v>
      </c>
      <c r="AD34" s="5">
        <v>400</v>
      </c>
      <c r="AE34" s="5">
        <v>400</v>
      </c>
      <c r="AF34" s="5">
        <v>400</v>
      </c>
      <c r="AG34" s="5">
        <v>400</v>
      </c>
      <c r="AH34" s="5">
        <v>400</v>
      </c>
      <c r="AI34" s="5">
        <v>400</v>
      </c>
    </row>
    <row r="35" spans="1:35" ht="11.25" customHeight="1" x14ac:dyDescent="0.25">
      <c r="A35" s="41"/>
      <c r="B35" s="4" t="s">
        <v>2</v>
      </c>
      <c r="C35" s="7">
        <f>MAX(E35:AI35)</f>
        <v>257.01</v>
      </c>
      <c r="D35" s="4" t="s">
        <v>15</v>
      </c>
      <c r="E35" s="5">
        <f>E30</f>
        <v>230.65</v>
      </c>
      <c r="F35" s="5">
        <f t="shared" ref="F35:AI35" si="0">F30</f>
        <v>198.38</v>
      </c>
      <c r="G35" s="5">
        <f t="shared" si="0"/>
        <v>172.32</v>
      </c>
      <c r="H35" s="5">
        <f t="shared" si="0"/>
        <v>190.35</v>
      </c>
      <c r="I35" s="5">
        <f t="shared" si="0"/>
        <v>135.53</v>
      </c>
      <c r="J35" s="5">
        <f t="shared" si="0"/>
        <v>193.73</v>
      </c>
      <c r="K35" s="5">
        <f t="shared" si="0"/>
        <v>210.86</v>
      </c>
      <c r="L35" s="5">
        <f t="shared" si="0"/>
        <v>188.05</v>
      </c>
      <c r="M35" s="5">
        <f t="shared" si="0"/>
        <v>224.71</v>
      </c>
      <c r="N35" s="5">
        <f t="shared" si="0"/>
        <v>257.01</v>
      </c>
      <c r="O35" s="5">
        <f t="shared" si="0"/>
        <v>0</v>
      </c>
      <c r="P35" s="5">
        <f t="shared" si="0"/>
        <v>0</v>
      </c>
      <c r="Q35" s="5">
        <f t="shared" si="0"/>
        <v>0</v>
      </c>
      <c r="R35" s="5">
        <f t="shared" si="0"/>
        <v>0</v>
      </c>
      <c r="S35" s="5">
        <f t="shared" si="0"/>
        <v>172.94</v>
      </c>
      <c r="T35" s="5">
        <f t="shared" si="0"/>
        <v>197.02</v>
      </c>
      <c r="U35" s="5">
        <f t="shared" si="0"/>
        <v>210.15</v>
      </c>
      <c r="V35" s="5">
        <f t="shared" si="0"/>
        <v>191.59</v>
      </c>
      <c r="W35" s="5">
        <f t="shared" si="0"/>
        <v>214.98</v>
      </c>
      <c r="X35" s="5">
        <f t="shared" si="0"/>
        <v>183.02</v>
      </c>
      <c r="Y35" s="5">
        <f t="shared" si="0"/>
        <v>191.37</v>
      </c>
      <c r="Z35" s="5">
        <f t="shared" si="0"/>
        <v>203.37</v>
      </c>
      <c r="AA35" s="5">
        <f t="shared" si="0"/>
        <v>180.64</v>
      </c>
      <c r="AB35" s="5">
        <f t="shared" si="0"/>
        <v>207.49</v>
      </c>
      <c r="AC35" s="5">
        <f t="shared" si="0"/>
        <v>161.41999999999999</v>
      </c>
      <c r="AD35" s="5">
        <f t="shared" si="0"/>
        <v>194.95</v>
      </c>
      <c r="AE35" s="5">
        <f t="shared" si="0"/>
        <v>176.62</v>
      </c>
      <c r="AF35" s="5">
        <f t="shared" si="0"/>
        <v>191.08</v>
      </c>
      <c r="AG35" s="5">
        <f t="shared" si="0"/>
        <v>211.61</v>
      </c>
      <c r="AH35" s="5">
        <f t="shared" si="0"/>
        <v>181.97</v>
      </c>
      <c r="AI35" s="5">
        <f t="shared" si="0"/>
        <v>204.37</v>
      </c>
    </row>
    <row r="36" spans="1:35" ht="11.25" customHeight="1" x14ac:dyDescent="0.25">
      <c r="A36" s="41"/>
      <c r="B36" s="4" t="s">
        <v>7</v>
      </c>
      <c r="C36" s="7">
        <f>COUNTIF(E36:AI36,"N")</f>
        <v>1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19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 t="s">
        <v>20</v>
      </c>
    </row>
    <row r="37" spans="1:35" ht="11.25" customHeight="1" x14ac:dyDescent="0.25">
      <c r="A37" s="42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 t="s">
        <v>19</v>
      </c>
    </row>
    <row r="38" spans="1:35" ht="11.25" customHeight="1" x14ac:dyDescent="0.25"/>
    <row r="39" spans="1:35" ht="11.25" customHeight="1" x14ac:dyDescent="0.25"/>
    <row r="40" spans="1:35" ht="11.25" customHeight="1" x14ac:dyDescent="0.25">
      <c r="C40" s="38" t="s">
        <v>21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15"/>
      <c r="S40" s="15"/>
    </row>
    <row r="41" spans="1:35" ht="11.25" customHeight="1" x14ac:dyDescent="0.25"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9"/>
      <c r="S41" s="9"/>
    </row>
    <row r="42" spans="1:35" ht="11.25" customHeight="1" x14ac:dyDescent="0.25">
      <c r="C42" s="39" t="s">
        <v>23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35" ht="11.25" customHeight="1" x14ac:dyDescent="0.25"/>
    <row r="44" spans="1:35" ht="12" customHeight="1" x14ac:dyDescent="0.25"/>
    <row r="45" spans="1:35" ht="12" customHeight="1" x14ac:dyDescent="0.25"/>
    <row r="46" spans="1:35" ht="12" customHeight="1" x14ac:dyDescent="0.25"/>
    <row r="47" spans="1:35" ht="12" customHeight="1" x14ac:dyDescent="0.25"/>
    <row r="48" spans="1:35" ht="12" customHeight="1" x14ac:dyDescent="0.25"/>
    <row r="49" spans="3:8" ht="12" customHeight="1" x14ac:dyDescent="0.25"/>
    <row r="50" spans="3:8" ht="12" customHeight="1" x14ac:dyDescent="0.25"/>
    <row r="51" spans="3:8" ht="12" customHeight="1" x14ac:dyDescent="0.25">
      <c r="C51" s="19"/>
      <c r="D51" s="19"/>
      <c r="E51" s="19"/>
      <c r="F51" s="19"/>
      <c r="G51" s="19"/>
      <c r="H51" s="19"/>
    </row>
    <row r="52" spans="3:8" ht="12" customHeight="1" x14ac:dyDescent="0.25"/>
    <row r="53" spans="3:8" ht="12" customHeight="1" x14ac:dyDescent="0.25"/>
    <row r="54" spans="3:8" ht="12" customHeight="1" x14ac:dyDescent="0.25"/>
  </sheetData>
  <mergeCells count="5">
    <mergeCell ref="A6:AI6"/>
    <mergeCell ref="C42:S42"/>
    <mergeCell ref="A29:A33"/>
    <mergeCell ref="A34:A37"/>
    <mergeCell ref="C40:Q41"/>
  </mergeCells>
  <pageMargins left="0.25" right="0.25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51"/>
  <sheetViews>
    <sheetView topLeftCell="A13" zoomScale="130" zoomScaleNormal="130" workbookViewId="0">
      <selection activeCell="T46" sqref="T46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19" width="3.140625" customWidth="1"/>
    <col min="20" max="20" width="3.7109375" customWidth="1"/>
    <col min="21" max="25" width="3.140625" customWidth="1"/>
    <col min="26" max="26" width="4.140625" customWidth="1"/>
    <col min="27" max="32" width="3.140625" customWidth="1"/>
    <col min="33" max="34" width="4" customWidth="1"/>
    <col min="35" max="35" width="3.140625" customWidth="1"/>
  </cols>
  <sheetData>
    <row r="1" spans="1:35" ht="11.25" customHeight="1" x14ac:dyDescent="0.25">
      <c r="B1" s="10"/>
      <c r="C1" s="10"/>
      <c r="D1" s="10"/>
      <c r="E1" s="10"/>
      <c r="F1" s="1"/>
      <c r="G1" s="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"/>
      <c r="U1" s="1"/>
      <c r="V1" s="1"/>
      <c r="W1" s="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33"/>
      <c r="AI1" s="11"/>
    </row>
    <row r="2" spans="1:35" ht="12.7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11"/>
      <c r="K2" s="11"/>
      <c r="L2" s="11"/>
      <c r="M2" s="11"/>
      <c r="N2" s="11"/>
      <c r="O2" s="11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1"/>
      <c r="AG2" s="11"/>
      <c r="AH2" s="33"/>
      <c r="AI2" s="11"/>
    </row>
    <row r="3" spans="1:35" ht="13.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28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5" ht="14.2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3"/>
      <c r="AG4" s="1"/>
      <c r="AH4" s="1"/>
      <c r="AI4" s="1"/>
    </row>
    <row r="5" spans="1:35" ht="11.25" customHeight="1" x14ac:dyDescent="0.25">
      <c r="B5" s="12"/>
      <c r="C5" s="12"/>
      <c r="D5" s="12"/>
      <c r="E5" s="12"/>
      <c r="F5" s="12"/>
      <c r="G5" s="12"/>
      <c r="H5" s="1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"/>
      <c r="AH5" s="1"/>
      <c r="AI5" s="1"/>
    </row>
    <row r="6" spans="1:35" ht="13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</row>
    <row r="7" spans="1:35" ht="1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13"/>
      <c r="AH7" s="19"/>
      <c r="AI7" s="13"/>
    </row>
    <row r="8" spans="1:35" ht="11.25" customHeight="1" x14ac:dyDescent="0.25"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9"/>
      <c r="AI8" s="13"/>
    </row>
    <row r="9" spans="1:35" ht="11.25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</row>
    <row r="10" spans="1:35" ht="11.25" customHeight="1" x14ac:dyDescent="0.25"/>
    <row r="11" spans="1:35" ht="11.25" customHeight="1" x14ac:dyDescent="0.25"/>
    <row r="12" spans="1:35" ht="11.25" customHeight="1" x14ac:dyDescent="0.25"/>
    <row r="13" spans="1:35" ht="11.25" customHeight="1" x14ac:dyDescent="0.25"/>
    <row r="14" spans="1:35" ht="11.25" customHeight="1" x14ac:dyDescent="0.25"/>
    <row r="15" spans="1:35" ht="11.25" customHeight="1" x14ac:dyDescent="0.25"/>
    <row r="16" spans="1:35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</row>
    <row r="28" spans="1:36" ht="11.25" customHeight="1" x14ac:dyDescent="0.25">
      <c r="A28" s="4"/>
      <c r="B28" s="6"/>
      <c r="C28" s="6"/>
      <c r="D28" s="4" t="s">
        <v>31</v>
      </c>
      <c r="E28" s="5">
        <v>150</v>
      </c>
      <c r="F28" s="5">
        <v>150</v>
      </c>
      <c r="G28" s="5">
        <v>150</v>
      </c>
      <c r="H28" s="5">
        <v>150</v>
      </c>
      <c r="I28" s="5">
        <v>150</v>
      </c>
      <c r="J28" s="5">
        <v>150</v>
      </c>
      <c r="K28" s="5">
        <v>150</v>
      </c>
      <c r="L28" s="5">
        <v>150</v>
      </c>
      <c r="M28" s="5">
        <v>150</v>
      </c>
      <c r="N28" s="5">
        <v>150</v>
      </c>
      <c r="O28" s="5">
        <v>150</v>
      </c>
      <c r="P28" s="5">
        <v>150</v>
      </c>
      <c r="Q28" s="5">
        <v>150</v>
      </c>
      <c r="R28" s="5">
        <v>150</v>
      </c>
      <c r="S28" s="5">
        <v>150</v>
      </c>
      <c r="T28" s="5">
        <v>150</v>
      </c>
      <c r="U28" s="5">
        <v>150</v>
      </c>
      <c r="V28" s="5">
        <v>150</v>
      </c>
      <c r="W28" s="5">
        <v>150</v>
      </c>
      <c r="X28" s="5">
        <v>150</v>
      </c>
      <c r="Y28" s="5">
        <v>150</v>
      </c>
      <c r="Z28" s="5">
        <v>150</v>
      </c>
      <c r="AA28" s="5">
        <v>150</v>
      </c>
      <c r="AB28" s="5">
        <v>150</v>
      </c>
      <c r="AC28" s="5">
        <v>150</v>
      </c>
      <c r="AD28" s="5">
        <v>150</v>
      </c>
      <c r="AE28" s="5">
        <v>150</v>
      </c>
      <c r="AF28" s="5">
        <v>150</v>
      </c>
      <c r="AG28" s="5">
        <v>150</v>
      </c>
      <c r="AH28" s="5">
        <v>150</v>
      </c>
      <c r="AI28" s="5">
        <v>150</v>
      </c>
    </row>
    <row r="29" spans="1:36" ht="11.25" customHeight="1" x14ac:dyDescent="0.25">
      <c r="A29" s="40" t="s">
        <v>35</v>
      </c>
      <c r="B29" s="4" t="s">
        <v>2</v>
      </c>
      <c r="C29" s="7">
        <f>MAX(E29:AI29)</f>
        <v>766.6</v>
      </c>
      <c r="D29" s="4" t="s">
        <v>32</v>
      </c>
      <c r="E29" s="5">
        <v>418.9</v>
      </c>
      <c r="F29" s="5">
        <v>434.2</v>
      </c>
      <c r="G29" s="5">
        <v>471.1</v>
      </c>
      <c r="H29" s="5">
        <v>493</v>
      </c>
      <c r="I29" s="5">
        <v>296.3</v>
      </c>
      <c r="J29" s="5">
        <v>472</v>
      </c>
      <c r="K29" s="5">
        <v>612.6</v>
      </c>
      <c r="L29" s="5">
        <v>766.6</v>
      </c>
      <c r="M29" s="5">
        <v>359.8</v>
      </c>
      <c r="N29" s="5">
        <v>103.4</v>
      </c>
      <c r="O29" s="5">
        <v>0</v>
      </c>
      <c r="P29" s="5">
        <v>0</v>
      </c>
      <c r="Q29" s="5">
        <v>0</v>
      </c>
      <c r="R29" s="5">
        <v>0</v>
      </c>
      <c r="S29" s="5">
        <v>87.8</v>
      </c>
      <c r="T29" s="5">
        <v>41.8</v>
      </c>
      <c r="U29" s="5">
        <v>5.2</v>
      </c>
      <c r="V29" s="5">
        <v>87.5</v>
      </c>
      <c r="W29" s="5">
        <v>265</v>
      </c>
      <c r="X29" s="5">
        <v>138.19999999999999</v>
      </c>
      <c r="Y29" s="5">
        <v>3.9</v>
      </c>
      <c r="Z29" s="5">
        <v>6.5</v>
      </c>
      <c r="AA29" s="5">
        <v>265.39999999999998</v>
      </c>
      <c r="AB29" s="5">
        <v>75</v>
      </c>
      <c r="AC29" s="5">
        <v>15.4</v>
      </c>
      <c r="AD29" s="5">
        <v>235</v>
      </c>
      <c r="AE29" s="5">
        <v>29.6</v>
      </c>
      <c r="AF29" s="5">
        <v>597.1</v>
      </c>
      <c r="AG29" s="5">
        <v>454.1</v>
      </c>
      <c r="AH29" s="5">
        <v>47.5</v>
      </c>
      <c r="AI29" s="5">
        <v>35.1</v>
      </c>
    </row>
    <row r="30" spans="1:36" ht="11.25" customHeight="1" x14ac:dyDescent="0.25">
      <c r="A30" s="41"/>
      <c r="B30" s="4" t="s">
        <v>3</v>
      </c>
      <c r="C30" s="7">
        <f>AVERAGE(E30:AI30)</f>
        <v>9.9467741935483858</v>
      </c>
      <c r="D30" s="4" t="s">
        <v>33</v>
      </c>
      <c r="E30" s="5">
        <v>23.82</v>
      </c>
      <c r="F30" s="5">
        <v>31.84</v>
      </c>
      <c r="G30" s="5">
        <v>35.6</v>
      </c>
      <c r="H30" s="5">
        <v>40.130000000000003</v>
      </c>
      <c r="I30" s="5">
        <v>31.24</v>
      </c>
      <c r="J30" s="5">
        <v>24.16</v>
      </c>
      <c r="K30" s="5">
        <v>18.8</v>
      </c>
      <c r="L30" s="5">
        <v>30.4</v>
      </c>
      <c r="M30" s="5">
        <v>14.98</v>
      </c>
      <c r="N30" s="5">
        <v>4.1399999999999997</v>
      </c>
      <c r="O30" s="5">
        <v>0</v>
      </c>
      <c r="P30" s="5">
        <v>0</v>
      </c>
      <c r="Q30" s="5">
        <v>0</v>
      </c>
      <c r="R30" s="5">
        <v>0</v>
      </c>
      <c r="S30" s="5">
        <v>6.52</v>
      </c>
      <c r="T30" s="5">
        <v>1.32</v>
      </c>
      <c r="U30" s="5">
        <v>0.39</v>
      </c>
      <c r="V30" s="5">
        <v>1.2</v>
      </c>
      <c r="W30" s="5">
        <v>6.28</v>
      </c>
      <c r="X30" s="5">
        <v>2.2799999999999998</v>
      </c>
      <c r="Y30" s="5">
        <v>0.55000000000000004</v>
      </c>
      <c r="Z30" s="5">
        <v>0.81</v>
      </c>
      <c r="AA30" s="5">
        <v>2.91</v>
      </c>
      <c r="AB30" s="5">
        <v>2.63</v>
      </c>
      <c r="AC30" s="5">
        <v>1.1200000000000001</v>
      </c>
      <c r="AD30" s="5">
        <v>2.44</v>
      </c>
      <c r="AE30" s="5">
        <v>1.08</v>
      </c>
      <c r="AF30" s="5">
        <v>8.68</v>
      </c>
      <c r="AG30" s="5">
        <v>11.93</v>
      </c>
      <c r="AH30" s="5">
        <v>1.62</v>
      </c>
      <c r="AI30" s="5">
        <v>1.48</v>
      </c>
      <c r="AJ30" s="35"/>
    </row>
    <row r="31" spans="1:36" ht="11.25" customHeight="1" x14ac:dyDescent="0.25">
      <c r="A31" s="41"/>
      <c r="B31" s="4" t="s">
        <v>4</v>
      </c>
      <c r="C31" s="7">
        <f>MIN(E31:AI31)</f>
        <v>0</v>
      </c>
      <c r="D31" s="4" t="s">
        <v>34</v>
      </c>
      <c r="E31" s="5">
        <v>1.8</v>
      </c>
      <c r="F31" s="5">
        <v>0.6</v>
      </c>
      <c r="G31" s="5">
        <v>0.6</v>
      </c>
      <c r="H31" s="5">
        <v>0.8</v>
      </c>
      <c r="I31" s="5">
        <v>0.8</v>
      </c>
      <c r="J31" s="5">
        <v>0.2</v>
      </c>
      <c r="K31" s="5">
        <v>0.2</v>
      </c>
      <c r="L31" s="5">
        <v>0.1</v>
      </c>
      <c r="M31" s="5">
        <v>0.4</v>
      </c>
      <c r="N31" s="5">
        <v>0.2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0.5</v>
      </c>
      <c r="AB31" s="5">
        <v>0.6</v>
      </c>
      <c r="AC31" s="5">
        <v>0.1</v>
      </c>
      <c r="AD31" s="5">
        <v>0</v>
      </c>
      <c r="AE31" s="5">
        <v>0.2</v>
      </c>
      <c r="AF31" s="5">
        <v>0.3</v>
      </c>
      <c r="AG31" s="5">
        <v>0</v>
      </c>
      <c r="AH31" s="5">
        <v>0</v>
      </c>
      <c r="AI31" s="5">
        <v>0</v>
      </c>
    </row>
    <row r="32" spans="1:36" ht="11.25" customHeight="1" x14ac:dyDescent="0.25">
      <c r="A32" s="41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1.25" customHeight="1" x14ac:dyDescent="0.25">
      <c r="A33" s="42"/>
      <c r="B33" s="4" t="s">
        <v>6</v>
      </c>
      <c r="C33" s="7">
        <f>SUM(E33:AI33)</f>
        <v>49</v>
      </c>
      <c r="D33" s="4" t="s">
        <v>13</v>
      </c>
      <c r="E33" s="5">
        <v>4</v>
      </c>
      <c r="F33" s="5">
        <v>6</v>
      </c>
      <c r="G33" s="5">
        <v>3</v>
      </c>
      <c r="H33" s="5">
        <v>6</v>
      </c>
      <c r="I33" s="5">
        <v>5</v>
      </c>
      <c r="J33" s="5">
        <v>5</v>
      </c>
      <c r="K33" s="5">
        <v>3</v>
      </c>
      <c r="L33" s="5">
        <v>5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2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0</v>
      </c>
      <c r="AD33" s="5">
        <v>1</v>
      </c>
      <c r="AE33" s="5">
        <v>0</v>
      </c>
      <c r="AF33" s="5">
        <v>3</v>
      </c>
      <c r="AG33" s="5">
        <v>2</v>
      </c>
      <c r="AH33" s="5">
        <v>0</v>
      </c>
      <c r="AI33" s="5">
        <v>0</v>
      </c>
    </row>
    <row r="34" spans="1:35" ht="11.25" customHeight="1" x14ac:dyDescent="0.25">
      <c r="A34" s="40" t="s">
        <v>15</v>
      </c>
      <c r="B34" s="6"/>
      <c r="C34" s="8"/>
      <c r="D34" s="4" t="s">
        <v>14</v>
      </c>
      <c r="E34" s="5">
        <v>50</v>
      </c>
      <c r="F34" s="5">
        <v>50</v>
      </c>
      <c r="G34" s="5">
        <v>50</v>
      </c>
      <c r="H34" s="5">
        <v>50</v>
      </c>
      <c r="I34" s="5">
        <v>50</v>
      </c>
      <c r="J34" s="5">
        <v>50</v>
      </c>
      <c r="K34" s="5">
        <v>50</v>
      </c>
      <c r="L34" s="5">
        <v>50</v>
      </c>
      <c r="M34" s="5">
        <v>50</v>
      </c>
      <c r="N34" s="5">
        <v>50</v>
      </c>
      <c r="O34" s="5">
        <v>50</v>
      </c>
      <c r="P34" s="5">
        <v>50</v>
      </c>
      <c r="Q34" s="5">
        <v>50</v>
      </c>
      <c r="R34" s="5">
        <v>50</v>
      </c>
      <c r="S34" s="5">
        <v>50</v>
      </c>
      <c r="T34" s="5">
        <v>50</v>
      </c>
      <c r="U34" s="5">
        <v>50</v>
      </c>
      <c r="V34" s="5">
        <v>50</v>
      </c>
      <c r="W34" s="5">
        <v>50</v>
      </c>
      <c r="X34" s="5">
        <v>50</v>
      </c>
      <c r="Y34" s="5">
        <v>50</v>
      </c>
      <c r="Z34" s="5">
        <v>50</v>
      </c>
      <c r="AA34" s="5">
        <v>50</v>
      </c>
      <c r="AB34" s="5">
        <v>50</v>
      </c>
      <c r="AC34" s="5">
        <v>50</v>
      </c>
      <c r="AD34" s="5">
        <v>50</v>
      </c>
      <c r="AE34" s="5">
        <v>50</v>
      </c>
      <c r="AF34" s="5">
        <v>50</v>
      </c>
      <c r="AG34" s="5">
        <v>50</v>
      </c>
      <c r="AH34" s="5">
        <v>50</v>
      </c>
      <c r="AI34" s="5">
        <v>50</v>
      </c>
    </row>
    <row r="35" spans="1:35" ht="11.25" customHeight="1" x14ac:dyDescent="0.25">
      <c r="A35" s="41"/>
      <c r="B35" s="4" t="s">
        <v>2</v>
      </c>
      <c r="C35" s="7">
        <f>MAX(E35:AI35)</f>
        <v>40.130000000000003</v>
      </c>
      <c r="D35" s="4" t="s">
        <v>15</v>
      </c>
      <c r="E35" s="5">
        <f>E30</f>
        <v>23.82</v>
      </c>
      <c r="F35" s="5">
        <f t="shared" ref="F35:AI35" si="0">F30</f>
        <v>31.84</v>
      </c>
      <c r="G35" s="5">
        <f t="shared" si="0"/>
        <v>35.6</v>
      </c>
      <c r="H35" s="5">
        <f t="shared" si="0"/>
        <v>40.130000000000003</v>
      </c>
      <c r="I35" s="5">
        <f t="shared" si="0"/>
        <v>31.24</v>
      </c>
      <c r="J35" s="5">
        <f t="shared" si="0"/>
        <v>24.16</v>
      </c>
      <c r="K35" s="5">
        <f t="shared" si="0"/>
        <v>18.8</v>
      </c>
      <c r="L35" s="5">
        <f t="shared" si="0"/>
        <v>30.4</v>
      </c>
      <c r="M35" s="5">
        <f t="shared" si="0"/>
        <v>14.98</v>
      </c>
      <c r="N35" s="5">
        <f t="shared" si="0"/>
        <v>4.1399999999999997</v>
      </c>
      <c r="O35" s="5">
        <f t="shared" si="0"/>
        <v>0</v>
      </c>
      <c r="P35" s="5">
        <f t="shared" si="0"/>
        <v>0</v>
      </c>
      <c r="Q35" s="5">
        <f t="shared" si="0"/>
        <v>0</v>
      </c>
      <c r="R35" s="5">
        <f t="shared" si="0"/>
        <v>0</v>
      </c>
      <c r="S35" s="5">
        <f t="shared" si="0"/>
        <v>6.52</v>
      </c>
      <c r="T35" s="5">
        <f t="shared" si="0"/>
        <v>1.32</v>
      </c>
      <c r="U35" s="5">
        <f t="shared" si="0"/>
        <v>0.39</v>
      </c>
      <c r="V35" s="5">
        <f t="shared" si="0"/>
        <v>1.2</v>
      </c>
      <c r="W35" s="5">
        <f t="shared" si="0"/>
        <v>6.28</v>
      </c>
      <c r="X35" s="5">
        <f t="shared" si="0"/>
        <v>2.2799999999999998</v>
      </c>
      <c r="Y35" s="5">
        <f t="shared" si="0"/>
        <v>0.55000000000000004</v>
      </c>
      <c r="Z35" s="5">
        <f t="shared" si="0"/>
        <v>0.81</v>
      </c>
      <c r="AA35" s="5">
        <f t="shared" si="0"/>
        <v>2.91</v>
      </c>
      <c r="AB35" s="5">
        <f t="shared" si="0"/>
        <v>2.63</v>
      </c>
      <c r="AC35" s="5">
        <f t="shared" si="0"/>
        <v>1.1200000000000001</v>
      </c>
      <c r="AD35" s="5">
        <f t="shared" si="0"/>
        <v>2.44</v>
      </c>
      <c r="AE35" s="5">
        <f t="shared" si="0"/>
        <v>1.08</v>
      </c>
      <c r="AF35" s="5">
        <f t="shared" si="0"/>
        <v>8.68</v>
      </c>
      <c r="AG35" s="5">
        <f t="shared" si="0"/>
        <v>11.93</v>
      </c>
      <c r="AH35" s="5">
        <f t="shared" si="0"/>
        <v>1.62</v>
      </c>
      <c r="AI35" s="5">
        <f t="shared" si="0"/>
        <v>1.48</v>
      </c>
    </row>
    <row r="36" spans="1:35" ht="11.25" customHeight="1" x14ac:dyDescent="0.25">
      <c r="A36" s="41"/>
      <c r="B36" s="4" t="s">
        <v>7</v>
      </c>
      <c r="C36" s="7">
        <f>COUNTIF(E36:AI36,"N")</f>
        <v>3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19</v>
      </c>
      <c r="J36" s="5" t="s">
        <v>20</v>
      </c>
      <c r="K36" s="5" t="s">
        <v>19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19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 t="s">
        <v>20</v>
      </c>
    </row>
    <row r="37" spans="1:35" ht="11.25" customHeight="1" x14ac:dyDescent="0.25">
      <c r="A37" s="42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 t="s">
        <v>19</v>
      </c>
    </row>
    <row r="38" spans="1:35" ht="11.25" customHeight="1" x14ac:dyDescent="0.25"/>
    <row r="39" spans="1:35" ht="11.25" customHeight="1" x14ac:dyDescent="0.25"/>
    <row r="40" spans="1:35" ht="11.25" customHeight="1" x14ac:dyDescent="0.25">
      <c r="C40" s="38" t="s">
        <v>21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15"/>
      <c r="S40" s="15"/>
    </row>
    <row r="41" spans="1:35" ht="11.25" customHeight="1" x14ac:dyDescent="0.25"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9"/>
      <c r="S41" s="9"/>
    </row>
    <row r="42" spans="1:35" ht="11.25" customHeight="1" x14ac:dyDescent="0.25">
      <c r="C42" s="39" t="s">
        <v>23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>
      <c r="Z46" s="34"/>
      <c r="AA46" s="34"/>
      <c r="AB46" s="34"/>
      <c r="AC46" s="34"/>
      <c r="AD46" s="34"/>
      <c r="AE46" s="34"/>
      <c r="AF46" s="34"/>
      <c r="AG46" s="34"/>
      <c r="AH46" s="34"/>
      <c r="AI46" s="34"/>
    </row>
    <row r="51" spans="3:8" x14ac:dyDescent="0.25">
      <c r="C51" s="19"/>
      <c r="D51" s="19"/>
      <c r="E51" s="19"/>
      <c r="F51" s="19"/>
      <c r="G51" s="19"/>
      <c r="H51" s="19"/>
    </row>
  </sheetData>
  <mergeCells count="5">
    <mergeCell ref="A6:AI6"/>
    <mergeCell ref="C40:Q41"/>
    <mergeCell ref="C42:S42"/>
    <mergeCell ref="A29:A33"/>
    <mergeCell ref="A34:A37"/>
  </mergeCells>
  <pageMargins left="0.25" right="0.25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510" ma:contentTypeDescription="Permitting &amp; Compliance Word Document" ma:contentTypeScope="" ma:versionID="92b787b5f9a6775d697246678227d704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fc2b1bf8c847a0c7ef8c82afcd6f2b03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Wrexham Clinical Waste Incinerator</Site_x0020_Name>
    <Internal_x002f_External xmlns="859f7ad6-93f6-4205-b62b-a17f28acbbac">Incoming document</Internal_x002f_External>
    <Post_x0020_code xmlns="859f7ad6-93f6-4205-b62b-a17f28acbbac">LL13 9RJ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Sita House, Grenfell Road, Maidenhead, Berkshire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2020-10-12T23:00:00+00:00</Document_x0020_Date>
    <Facility_x0020_Address xmlns="859f7ad6-93f6-4205-b62b-a17f28acbbac">Marlborough Road, Wrexham Industrial Estate, Wrexham</Facility_x0020_Address>
    <Environment_x0020_Sub_x0020_Folder xmlns="859f7ad6-93f6-4205-b62b-a17f28acbbac">Environment monitoring</Environment_x0020_Sub_x0020_Folder>
    <Customer_x0020_Name xmlns="859f7ad6-93f6-4205-b62b-a17f28acbbac">Tradebe Healthcare National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374801B-37DE-4F03-806E-4FFBFC5ED795}"/>
</file>

<file path=customXml/itemProps2.xml><?xml version="1.0" encoding="utf-8"?>
<ds:datastoreItem xmlns:ds="http://schemas.openxmlformats.org/officeDocument/2006/customXml" ds:itemID="{FEC18E93-611F-4952-A4F7-EAC7B52FBD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BB1BE3-7F93-4D06-940E-85EE599FCC5D}">
  <ds:schemaRefs>
    <ds:schemaRef ds:uri="http://purl.org/dc/terms/"/>
    <ds:schemaRef ds:uri="14a8f5f1-4709-40a5-b257-b66a226d9d9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29d983e-6013-45dc-a44c-110c46b5788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05B8FF0F-488C-4281-8FEC-B3A033594FA4}"/>
</file>

<file path=customXml/itemProps5.xml><?xml version="1.0" encoding="utf-8"?>
<ds:datastoreItem xmlns:ds="http://schemas.openxmlformats.org/officeDocument/2006/customXml" ds:itemID="{FB55409B-2E3D-4A52-9B60-4A12AE2815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Dust</vt:lpstr>
      <vt:lpstr>VOC</vt:lpstr>
      <vt:lpstr>HCl</vt:lpstr>
      <vt:lpstr>SO2</vt:lpstr>
      <vt:lpstr>NOx</vt:lpstr>
      <vt:lpstr>CO</vt:lpstr>
      <vt:lpstr>Sheet1</vt:lpstr>
    </vt:vector>
  </TitlesOfParts>
  <Company>Sita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 Scott</dc:creator>
  <cp:lastModifiedBy>Julie.Bradford</cp:lastModifiedBy>
  <cp:lastPrinted>2016-11-24T08:45:16Z</cp:lastPrinted>
  <dcterms:created xsi:type="dcterms:W3CDTF">2010-06-10T13:45:57Z</dcterms:created>
  <dcterms:modified xsi:type="dcterms:W3CDTF">2020-10-23T10:35:02Z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REGU-408-2740778</vt:lpwstr>
  </property>
  <property fmtid="{D5CDD505-2E9C-101B-9397-08002B2CF9AE}" pid="4" name="_dlc_DocIdItemGuid">
    <vt:lpwstr>d397c796-7c88-4653-9e4e-daa2754ecdf0</vt:lpwstr>
  </property>
  <property fmtid="{D5CDD505-2E9C-101B-9397-08002B2CF9AE}" pid="5" name="_dlc_DocIdUrl">
    <vt:lpwstr>https://cyfoethnaturiolcymru.sharepoint.com/teams/Regulatory/Permitting/_layouts/15/DocIdRedir.aspx?ID=REGU-408-2740778, REGU-408-2740778</vt:lpwstr>
  </property>
</Properties>
</file>