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Wrexham Clinical Waste Incinerator/"/>
    </mc:Choice>
  </mc:AlternateContent>
  <xr:revisionPtr revIDLastSave="0" documentId="8_{15537B6D-3706-4F3A-8BDA-7A766383C9A8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Dust" sheetId="10" r:id="rId1"/>
    <sheet name="VOC" sheetId="9" r:id="rId2"/>
    <sheet name="HCl" sheetId="8" r:id="rId3"/>
    <sheet name="SO2" sheetId="6" r:id="rId4"/>
    <sheet name="NOx" sheetId="5" r:id="rId5"/>
    <sheet name="CO" sheetId="11" r:id="rId6"/>
    <sheet name="Sheet1" sheetId="1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5" i="11" l="1"/>
  <c r="G35" i="11"/>
  <c r="H35" i="11"/>
  <c r="I35" i="11"/>
  <c r="J35" i="11"/>
  <c r="K35" i="11"/>
  <c r="L35" i="11"/>
  <c r="M35" i="11"/>
  <c r="N35" i="11"/>
  <c r="O35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AD35" i="11"/>
  <c r="AE35" i="11"/>
  <c r="AF35" i="11"/>
  <c r="AG35" i="11"/>
  <c r="AH35" i="11"/>
  <c r="F35" i="5" l="1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Z35" i="5"/>
  <c r="AA35" i="5"/>
  <c r="AB35" i="5"/>
  <c r="AC35" i="5"/>
  <c r="AD35" i="5"/>
  <c r="AE35" i="5"/>
  <c r="AF35" i="5"/>
  <c r="AG35" i="5"/>
  <c r="AH35" i="5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F35" i="10"/>
  <c r="G35" i="10"/>
  <c r="H35" i="10"/>
  <c r="I35" i="10"/>
  <c r="J35" i="10"/>
  <c r="K35" i="10"/>
  <c r="L35" i="10"/>
  <c r="M35" i="10"/>
  <c r="N35" i="10"/>
  <c r="O35" i="10"/>
  <c r="P35" i="10"/>
  <c r="Q35" i="10"/>
  <c r="R35" i="10"/>
  <c r="S35" i="10"/>
  <c r="T35" i="10"/>
  <c r="U35" i="10"/>
  <c r="V35" i="10"/>
  <c r="W35" i="10"/>
  <c r="X35" i="10"/>
  <c r="Y35" i="10"/>
  <c r="Z35" i="10"/>
  <c r="AA35" i="10"/>
  <c r="AB35" i="10"/>
  <c r="AC35" i="10"/>
  <c r="AD35" i="10"/>
  <c r="AE35" i="10"/>
  <c r="AF35" i="10"/>
  <c r="AG35" i="10"/>
  <c r="AH35" i="10"/>
  <c r="E35" i="5" l="1"/>
  <c r="E35" i="6"/>
  <c r="E35" i="11"/>
  <c r="E35" i="8"/>
  <c r="E35" i="9"/>
  <c r="E35" i="10" l="1"/>
  <c r="C37" i="11" l="1"/>
  <c r="C36" i="11"/>
  <c r="C35" i="11"/>
  <c r="C33" i="11"/>
  <c r="C32" i="11"/>
  <c r="C31" i="11"/>
  <c r="C30" i="11"/>
  <c r="C29" i="11"/>
  <c r="C37" i="10"/>
  <c r="C36" i="10"/>
  <c r="C33" i="10"/>
  <c r="C32" i="10"/>
  <c r="C31" i="10"/>
  <c r="C30" i="10"/>
  <c r="C29" i="10"/>
  <c r="C37" i="9"/>
  <c r="C36" i="9"/>
  <c r="C33" i="9"/>
  <c r="C32" i="9"/>
  <c r="C31" i="9"/>
  <c r="C30" i="9"/>
  <c r="C29" i="9"/>
  <c r="C37" i="8"/>
  <c r="C36" i="8"/>
  <c r="C33" i="8"/>
  <c r="C32" i="8"/>
  <c r="C31" i="8"/>
  <c r="C30" i="8"/>
  <c r="C29" i="8"/>
  <c r="C37" i="6"/>
  <c r="C36" i="6"/>
  <c r="C35" i="6"/>
  <c r="C33" i="6"/>
  <c r="C32" i="6"/>
  <c r="C31" i="6"/>
  <c r="C30" i="6"/>
  <c r="C29" i="6"/>
  <c r="C37" i="5"/>
  <c r="C36" i="5"/>
  <c r="C35" i="5"/>
  <c r="C33" i="5"/>
  <c r="C32" i="5"/>
  <c r="C31" i="5"/>
  <c r="C30" i="5"/>
  <c r="C29" i="5"/>
  <c r="C35" i="8" l="1"/>
  <c r="C35" i="9"/>
  <c r="C35" i="10"/>
</calcChain>
</file>

<file path=xl/sharedStrings.xml><?xml version="1.0" encoding="utf-8"?>
<sst xmlns="http://schemas.openxmlformats.org/spreadsheetml/2006/main" count="548" uniqueCount="47">
  <si>
    <t>Monthly summary</t>
  </si>
  <si>
    <t>Date</t>
  </si>
  <si>
    <t>Monthly maximum</t>
  </si>
  <si>
    <t>Monthly mean</t>
  </si>
  <si>
    <t>Monthly minimum</t>
  </si>
  <si>
    <t>Total invalid results</t>
  </si>
  <si>
    <t>Sum of exceedances</t>
  </si>
  <si>
    <t>No. of invalid days</t>
  </si>
  <si>
    <t>Half-hour average ELV</t>
  </si>
  <si>
    <t>Maximum half hour average</t>
  </si>
  <si>
    <t>Mean half hour average</t>
  </si>
  <si>
    <t>Minimum half hourly average</t>
  </si>
  <si>
    <t>No. of invalid results</t>
  </si>
  <si>
    <t>No. of exceedances of ELV</t>
  </si>
  <si>
    <t>Daily average ELV</t>
  </si>
  <si>
    <t>Daily average</t>
  </si>
  <si>
    <t>Value valid</t>
  </si>
  <si>
    <t>Value exceeds ELV (Y/N)</t>
  </si>
  <si>
    <t>Half-hourly average</t>
  </si>
  <si>
    <t>N</t>
  </si>
  <si>
    <t>Y</t>
  </si>
  <si>
    <t>Signed………………………………………………    Date……………………………..</t>
  </si>
  <si>
    <t>Installation: Wrexham Clinical Waste Incinerator</t>
  </si>
  <si>
    <t>(authorised to sign as representative of the Operator)</t>
  </si>
  <si>
    <t>Variation Reference Number: EPR/MP3239FQ/V002</t>
  </si>
  <si>
    <t>Form Number : Agency Form / A2/ Form Dated 20 October 2011</t>
  </si>
  <si>
    <t>Form Number : Agency Form / A4/ Form Dated 20 October 2011</t>
  </si>
  <si>
    <t>Form Number : Agency Form / A3/ Form Dated 20 October 2011</t>
  </si>
  <si>
    <t>Form Number : Agency Form / A5/ Form Dated 20 October 2011</t>
  </si>
  <si>
    <t>Form Number : Agency Form / A6/ Form Dated 20 October 2011</t>
  </si>
  <si>
    <t>Form Number : Agency Form / A7/ Form Dated 20 October 2011</t>
  </si>
  <si>
    <t>10 minute average ELV</t>
  </si>
  <si>
    <t>Maximum 10 minute average</t>
  </si>
  <si>
    <t>Mean 10 minute average</t>
  </si>
  <si>
    <t>Minimum 10 minute average</t>
  </si>
  <si>
    <t>10 minute average</t>
  </si>
  <si>
    <t>Permit Reference no: WP3836ZF</t>
  </si>
  <si>
    <t>Operator: Tradebe Healthcare National Limited</t>
  </si>
  <si>
    <t xml:space="preserve">23rd - 27th </t>
  </si>
  <si>
    <t>Plant shutdown</t>
  </si>
  <si>
    <t>Reporting of Continuously Monitored Emissions to Air for Particulates from Emission Point A1 for the month of September 2020</t>
  </si>
  <si>
    <t>Reporting of Continuously Monitored Emissions to Air for VOC from Emission Point A1 for the month of September 2020</t>
  </si>
  <si>
    <t>Reporting of Continuously Monitored Emissions to Air for Hydrogen Chloride from Emission Point A1  for the month of September 2020</t>
  </si>
  <si>
    <t>Reporting of Continuously Monitored Emissions to Air for Sulphur Dioxide from Emission Point A1 for the month of September 2020</t>
  </si>
  <si>
    <t>Reporting of Continuously Monitored Emissions to Air for Oxides of Nitrogen from Emission Point A1 for the month of September  2020</t>
  </si>
  <si>
    <t>Reporting of Continuously Monitored Emissions to Air for Carbon Monoxide from Emission Point A1 for the month of September 2020</t>
  </si>
  <si>
    <t>shutdown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</si>
</sst>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6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20" fontId="2" fillId="0" borderId="0" xfId="0" applyNumberFormat="1" applyFont="1" applyBorder="1"/>
    <xf numFmtId="0" fontId="2" fillId="0" borderId="0" xfId="0" applyFont="1"/>
    <xf numFmtId="20" fontId="2" fillId="0" borderId="0" xfId="0" applyNumberFormat="1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2" borderId="1" xfId="0" applyFont="1" applyFill="1" applyBorder="1"/>
    <xf numFmtId="164" fontId="4" fillId="0" borderId="1" xfId="0" applyNumberFormat="1" applyFont="1" applyBorder="1"/>
    <xf numFmtId="164" fontId="4" fillId="2" borderId="1" xfId="0" applyNumberFormat="1" applyFont="1" applyFill="1" applyBorder="1"/>
    <xf numFmtId="0" fontId="0" fillId="0" borderId="0" xfId="0" applyAlignment="1"/>
    <xf numFmtId="0" fontId="1" fillId="0" borderId="0" xfId="0" applyFont="1" applyBorder="1" applyAlignment="1">
      <alignment horizontal="left"/>
    </xf>
    <xf numFmtId="20" fontId="1" fillId="0" borderId="0" xfId="0" applyNumberFormat="1" applyFont="1" applyBorder="1" applyAlignment="1"/>
    <xf numFmtId="0" fontId="1" fillId="0" borderId="0" xfId="0" applyFont="1" applyBorder="1" applyAlignment="1"/>
    <xf numFmtId="0" fontId="0" fillId="0" borderId="0" xfId="0" applyAlignment="1"/>
    <xf numFmtId="0" fontId="3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/>
    <xf numFmtId="0" fontId="1" fillId="0" borderId="0" xfId="0" applyFont="1" applyBorder="1" applyAlignment="1">
      <alignment horizontal="left"/>
    </xf>
    <xf numFmtId="20" fontId="1" fillId="0" borderId="0" xfId="0" applyNumberFormat="1" applyFont="1" applyBorder="1" applyAlignment="1"/>
    <xf numFmtId="0" fontId="0" fillId="0" borderId="0" xfId="0" applyAlignment="1"/>
    <xf numFmtId="0" fontId="3" fillId="0" borderId="0" xfId="0" applyFont="1" applyBorder="1" applyAlignment="1"/>
    <xf numFmtId="20" fontId="5" fillId="0" borderId="0" xfId="0" applyNumberFormat="1" applyFont="1" applyBorder="1"/>
    <xf numFmtId="0" fontId="5" fillId="0" borderId="0" xfId="0" applyFont="1" applyBorder="1"/>
    <xf numFmtId="20" fontId="1" fillId="0" borderId="0" xfId="0" applyNumberFormat="1" applyFont="1" applyBorder="1"/>
    <xf numFmtId="20" fontId="6" fillId="0" borderId="0" xfId="0" applyNumberFormat="1" applyFont="1" applyBorder="1"/>
    <xf numFmtId="0" fontId="5" fillId="0" borderId="0" xfId="0" applyFont="1" applyBorder="1" applyAlignment="1"/>
    <xf numFmtId="49" fontId="1" fillId="0" borderId="0" xfId="0" applyNumberFormat="1" applyFont="1" applyBorder="1" applyAlignment="1">
      <alignment horizontal="left" vertical="top"/>
    </xf>
    <xf numFmtId="17" fontId="1" fillId="0" borderId="0" xfId="0" applyNumberFormat="1" applyFont="1" applyBorder="1" applyAlignment="1"/>
    <xf numFmtId="49" fontId="5" fillId="0" borderId="0" xfId="0" applyNumberFormat="1" applyFont="1" applyBorder="1" applyAlignment="1">
      <alignment horizontal="left" vertical="top"/>
    </xf>
    <xf numFmtId="17" fontId="5" fillId="0" borderId="0" xfId="0" applyNumberFormat="1" applyFont="1" applyBorder="1" applyAlignment="1"/>
    <xf numFmtId="0" fontId="7" fillId="0" borderId="0" xfId="0" applyFont="1" applyAlignment="1"/>
    <xf numFmtId="0" fontId="8" fillId="0" borderId="0" xfId="0" applyFont="1" applyAlignment="1"/>
    <xf numFmtId="20" fontId="5" fillId="0" borderId="0" xfId="0" applyNumberFormat="1" applyFont="1" applyBorder="1" applyAlignment="1"/>
    <xf numFmtId="20" fontId="1" fillId="0" borderId="0" xfId="0" applyNumberFormat="1" applyFont="1" applyBorder="1" applyAlignment="1"/>
    <xf numFmtId="1" fontId="0" fillId="0" borderId="0" xfId="0" applyNumberFormat="1" applyAlignment="1">
      <alignment shrinkToFit="1"/>
    </xf>
    <xf numFmtId="0" fontId="4" fillId="0" borderId="1" xfId="0" applyFont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Alignment="1"/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wrapText="1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71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9046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Dust!$D$34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Dust!$E$34:$AI$34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4B-4EA2-85A9-0CD8A3ECA4E7}"/>
            </c:ext>
          </c:extLst>
        </c:ser>
        <c:ser>
          <c:idx val="1"/>
          <c:order val="1"/>
          <c:tx>
            <c:strRef>
              <c:f>Dust!$D$28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Dust!$E$28:$AI$28</c:f>
              <c:numCache>
                <c:formatCode>General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54B-4EA2-85A9-0CD8A3ECA4E7}"/>
            </c:ext>
          </c:extLst>
        </c:ser>
        <c:ser>
          <c:idx val="3"/>
          <c:order val="2"/>
          <c:tx>
            <c:strRef>
              <c:f>Dust!$D$30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Dust!$E$30:$AI$30</c:f>
              <c:numCache>
                <c:formatCode>General</c:formatCode>
                <c:ptCount val="31"/>
                <c:pt idx="0">
                  <c:v>0.99</c:v>
                </c:pt>
                <c:pt idx="1">
                  <c:v>2.0699999999999998</c:v>
                </c:pt>
                <c:pt idx="2">
                  <c:v>1.17</c:v>
                </c:pt>
                <c:pt idx="3">
                  <c:v>1.21</c:v>
                </c:pt>
                <c:pt idx="4">
                  <c:v>1.66</c:v>
                </c:pt>
                <c:pt idx="5">
                  <c:v>0.89</c:v>
                </c:pt>
                <c:pt idx="6">
                  <c:v>1.81</c:v>
                </c:pt>
                <c:pt idx="7">
                  <c:v>0.72</c:v>
                </c:pt>
                <c:pt idx="8">
                  <c:v>1.54</c:v>
                </c:pt>
                <c:pt idx="9">
                  <c:v>0.86</c:v>
                </c:pt>
                <c:pt idx="10">
                  <c:v>0.39</c:v>
                </c:pt>
                <c:pt idx="11">
                  <c:v>0.01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1.17</c:v>
                </c:pt>
                <c:pt idx="17">
                  <c:v>5.77</c:v>
                </c:pt>
                <c:pt idx="18">
                  <c:v>2.52</c:v>
                </c:pt>
                <c:pt idx="19">
                  <c:v>2.09</c:v>
                </c:pt>
                <c:pt idx="20">
                  <c:v>1.1299999999999999</c:v>
                </c:pt>
                <c:pt idx="21">
                  <c:v>0.65</c:v>
                </c:pt>
                <c:pt idx="22">
                  <c:v>2.52</c:v>
                </c:pt>
                <c:pt idx="23">
                  <c:v>0.8</c:v>
                </c:pt>
                <c:pt idx="24">
                  <c:v>1.67</c:v>
                </c:pt>
                <c:pt idx="25">
                  <c:v>0.61</c:v>
                </c:pt>
                <c:pt idx="26">
                  <c:v>0.67</c:v>
                </c:pt>
                <c:pt idx="27">
                  <c:v>1.39</c:v>
                </c:pt>
                <c:pt idx="28">
                  <c:v>1.05</c:v>
                </c:pt>
                <c:pt idx="29">
                  <c:v>1.46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4B-4EA2-85A9-0CD8A3ECA4E7}"/>
            </c:ext>
          </c:extLst>
        </c:ser>
        <c:ser>
          <c:idx val="2"/>
          <c:order val="3"/>
          <c:tx>
            <c:strRef>
              <c:f>Dust!$D$29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Dust!$E$29:$AI$29</c:f>
              <c:numCache>
                <c:formatCode>General</c:formatCode>
                <c:ptCount val="31"/>
                <c:pt idx="0">
                  <c:v>9.6</c:v>
                </c:pt>
                <c:pt idx="1">
                  <c:v>15</c:v>
                </c:pt>
                <c:pt idx="2">
                  <c:v>15</c:v>
                </c:pt>
                <c:pt idx="3">
                  <c:v>17.2</c:v>
                </c:pt>
                <c:pt idx="4">
                  <c:v>19.8</c:v>
                </c:pt>
                <c:pt idx="5">
                  <c:v>9.5</c:v>
                </c:pt>
                <c:pt idx="6">
                  <c:v>16.3</c:v>
                </c:pt>
                <c:pt idx="7">
                  <c:v>7.8</c:v>
                </c:pt>
                <c:pt idx="8">
                  <c:v>23.4</c:v>
                </c:pt>
                <c:pt idx="9">
                  <c:v>14</c:v>
                </c:pt>
                <c:pt idx="10">
                  <c:v>6.5</c:v>
                </c:pt>
                <c:pt idx="11">
                  <c:v>0.1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7.5</c:v>
                </c:pt>
                <c:pt idx="17">
                  <c:v>26.5</c:v>
                </c:pt>
                <c:pt idx="18">
                  <c:v>14.9</c:v>
                </c:pt>
                <c:pt idx="19">
                  <c:v>17.5</c:v>
                </c:pt>
                <c:pt idx="20">
                  <c:v>12.7</c:v>
                </c:pt>
                <c:pt idx="21">
                  <c:v>6.1</c:v>
                </c:pt>
                <c:pt idx="22">
                  <c:v>27.2</c:v>
                </c:pt>
                <c:pt idx="23">
                  <c:v>8.6</c:v>
                </c:pt>
                <c:pt idx="24">
                  <c:v>14.5</c:v>
                </c:pt>
                <c:pt idx="25">
                  <c:v>7.5</c:v>
                </c:pt>
                <c:pt idx="26">
                  <c:v>8.4</c:v>
                </c:pt>
                <c:pt idx="27">
                  <c:v>16.100000000000001</c:v>
                </c:pt>
                <c:pt idx="28">
                  <c:v>10.8</c:v>
                </c:pt>
                <c:pt idx="29">
                  <c:v>16.2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54B-4EA2-85A9-0CD8A3ECA4E7}"/>
            </c:ext>
          </c:extLst>
        </c:ser>
        <c:ser>
          <c:idx val="4"/>
          <c:order val="4"/>
          <c:tx>
            <c:strRef>
              <c:f>Dust!$D$31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Dust!$E$31:$AI$31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6.85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54B-4EA2-85A9-0CD8A3ECA4E7}"/>
            </c:ext>
          </c:extLst>
        </c:ser>
        <c:ser>
          <c:idx val="8"/>
          <c:order val="5"/>
          <c:tx>
            <c:strRef>
              <c:f>Dust!$D$35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Dust!$E$35:$AI$35</c:f>
              <c:numCache>
                <c:formatCode>General</c:formatCode>
                <c:ptCount val="31"/>
                <c:pt idx="0">
                  <c:v>0.99</c:v>
                </c:pt>
                <c:pt idx="1">
                  <c:v>2.0699999999999998</c:v>
                </c:pt>
                <c:pt idx="2">
                  <c:v>1.17</c:v>
                </c:pt>
                <c:pt idx="3">
                  <c:v>1.21</c:v>
                </c:pt>
                <c:pt idx="4">
                  <c:v>1.66</c:v>
                </c:pt>
                <c:pt idx="5">
                  <c:v>0.89</c:v>
                </c:pt>
                <c:pt idx="6">
                  <c:v>1.81</c:v>
                </c:pt>
                <c:pt idx="7">
                  <c:v>0.72</c:v>
                </c:pt>
                <c:pt idx="8">
                  <c:v>1.54</c:v>
                </c:pt>
                <c:pt idx="9">
                  <c:v>0.86</c:v>
                </c:pt>
                <c:pt idx="10">
                  <c:v>0.39</c:v>
                </c:pt>
                <c:pt idx="11">
                  <c:v>0.01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1.17</c:v>
                </c:pt>
                <c:pt idx="17">
                  <c:v>5.77</c:v>
                </c:pt>
                <c:pt idx="18">
                  <c:v>2.52</c:v>
                </c:pt>
                <c:pt idx="19">
                  <c:v>2.09</c:v>
                </c:pt>
                <c:pt idx="20">
                  <c:v>1.1299999999999999</c:v>
                </c:pt>
                <c:pt idx="21">
                  <c:v>0.65</c:v>
                </c:pt>
                <c:pt idx="22">
                  <c:v>2.52</c:v>
                </c:pt>
                <c:pt idx="23">
                  <c:v>0.8</c:v>
                </c:pt>
                <c:pt idx="24">
                  <c:v>1.67</c:v>
                </c:pt>
                <c:pt idx="25">
                  <c:v>0.61</c:v>
                </c:pt>
                <c:pt idx="26">
                  <c:v>0.67</c:v>
                </c:pt>
                <c:pt idx="27">
                  <c:v>1.39</c:v>
                </c:pt>
                <c:pt idx="28">
                  <c:v>1.05</c:v>
                </c:pt>
                <c:pt idx="29">
                  <c:v>1.46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54B-4EA2-85A9-0CD8A3ECA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4530176"/>
        <c:axId val="134531712"/>
      </c:lineChart>
      <c:catAx>
        <c:axId val="1345301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4531712"/>
        <c:crosses val="autoZero"/>
        <c:auto val="1"/>
        <c:lblAlgn val="ctr"/>
        <c:lblOffset val="100"/>
        <c:noMultiLvlLbl val="0"/>
      </c:catAx>
      <c:valAx>
        <c:axId val="1345317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4530176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451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9035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VOC!$D$34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VOC!$E$34:$AI$34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D9-4568-B491-67C70F3C3BA5}"/>
            </c:ext>
          </c:extLst>
        </c:ser>
        <c:ser>
          <c:idx val="1"/>
          <c:order val="1"/>
          <c:tx>
            <c:strRef>
              <c:f>VOC!$D$28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VOC!$E$28:$AI$28</c:f>
              <c:numCache>
                <c:formatCode>General</c:formatCode>
                <c:ptCount val="31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20</c:v>
                </c:pt>
                <c:pt idx="15">
                  <c:v>20</c:v>
                </c:pt>
                <c:pt idx="16">
                  <c:v>20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29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D9-4568-B491-67C70F3C3BA5}"/>
            </c:ext>
          </c:extLst>
        </c:ser>
        <c:ser>
          <c:idx val="3"/>
          <c:order val="2"/>
          <c:tx>
            <c:strRef>
              <c:f>VOC!$D$30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VOC!$E$30:$AI$30</c:f>
              <c:numCache>
                <c:formatCode>General</c:formatCode>
                <c:ptCount val="31"/>
                <c:pt idx="0">
                  <c:v>1.86</c:v>
                </c:pt>
                <c:pt idx="1">
                  <c:v>2.87</c:v>
                </c:pt>
                <c:pt idx="2">
                  <c:v>1.61</c:v>
                </c:pt>
                <c:pt idx="3">
                  <c:v>2.52</c:v>
                </c:pt>
                <c:pt idx="4">
                  <c:v>1.01</c:v>
                </c:pt>
                <c:pt idx="5">
                  <c:v>1.33</c:v>
                </c:pt>
                <c:pt idx="6">
                  <c:v>1.8</c:v>
                </c:pt>
                <c:pt idx="7">
                  <c:v>1.84</c:v>
                </c:pt>
                <c:pt idx="8">
                  <c:v>1.71</c:v>
                </c:pt>
                <c:pt idx="9">
                  <c:v>1.7</c:v>
                </c:pt>
                <c:pt idx="10">
                  <c:v>3.18</c:v>
                </c:pt>
                <c:pt idx="11">
                  <c:v>1.1000000000000001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1.87</c:v>
                </c:pt>
                <c:pt idx="17">
                  <c:v>2.33</c:v>
                </c:pt>
                <c:pt idx="18">
                  <c:v>0.88</c:v>
                </c:pt>
                <c:pt idx="19">
                  <c:v>0.77</c:v>
                </c:pt>
                <c:pt idx="20">
                  <c:v>1.54</c:v>
                </c:pt>
                <c:pt idx="21">
                  <c:v>1.75</c:v>
                </c:pt>
                <c:pt idx="22">
                  <c:v>2.0499999999999998</c:v>
                </c:pt>
                <c:pt idx="23">
                  <c:v>2.2200000000000002</c:v>
                </c:pt>
                <c:pt idx="24">
                  <c:v>1.31</c:v>
                </c:pt>
                <c:pt idx="25">
                  <c:v>0.88</c:v>
                </c:pt>
                <c:pt idx="26">
                  <c:v>0.79</c:v>
                </c:pt>
                <c:pt idx="27">
                  <c:v>1.89</c:v>
                </c:pt>
                <c:pt idx="28">
                  <c:v>2.5099999999999998</c:v>
                </c:pt>
                <c:pt idx="29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D9-4568-B491-67C70F3C3BA5}"/>
            </c:ext>
          </c:extLst>
        </c:ser>
        <c:ser>
          <c:idx val="2"/>
          <c:order val="3"/>
          <c:tx>
            <c:strRef>
              <c:f>VOC!$D$29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VOC!$E$29:$AI$29</c:f>
              <c:numCache>
                <c:formatCode>General</c:formatCode>
                <c:ptCount val="31"/>
                <c:pt idx="0">
                  <c:v>3.8</c:v>
                </c:pt>
                <c:pt idx="1">
                  <c:v>8.1</c:v>
                </c:pt>
                <c:pt idx="2">
                  <c:v>5.5</c:v>
                </c:pt>
                <c:pt idx="3">
                  <c:v>9.3000000000000007</c:v>
                </c:pt>
                <c:pt idx="4">
                  <c:v>4</c:v>
                </c:pt>
                <c:pt idx="5">
                  <c:v>3.2</c:v>
                </c:pt>
                <c:pt idx="6">
                  <c:v>3.4</c:v>
                </c:pt>
                <c:pt idx="7">
                  <c:v>4.0999999999999996</c:v>
                </c:pt>
                <c:pt idx="8">
                  <c:v>4.5</c:v>
                </c:pt>
                <c:pt idx="9">
                  <c:v>5.0999999999999996</c:v>
                </c:pt>
                <c:pt idx="10">
                  <c:v>9.3000000000000007</c:v>
                </c:pt>
                <c:pt idx="11">
                  <c:v>1.5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</c:v>
                </c:pt>
                <c:pt idx="17">
                  <c:v>5.9</c:v>
                </c:pt>
                <c:pt idx="18">
                  <c:v>2.6</c:v>
                </c:pt>
                <c:pt idx="19">
                  <c:v>1.1000000000000001</c:v>
                </c:pt>
                <c:pt idx="20">
                  <c:v>3.1</c:v>
                </c:pt>
                <c:pt idx="21">
                  <c:v>6.9</c:v>
                </c:pt>
                <c:pt idx="22">
                  <c:v>4.4000000000000004</c:v>
                </c:pt>
                <c:pt idx="23">
                  <c:v>4.3</c:v>
                </c:pt>
                <c:pt idx="24">
                  <c:v>2.4</c:v>
                </c:pt>
                <c:pt idx="25">
                  <c:v>1.6</c:v>
                </c:pt>
                <c:pt idx="26">
                  <c:v>1.2</c:v>
                </c:pt>
                <c:pt idx="27">
                  <c:v>4.0999999999999996</c:v>
                </c:pt>
                <c:pt idx="28">
                  <c:v>8.4</c:v>
                </c:pt>
                <c:pt idx="29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D9-4568-B491-67C70F3C3BA5}"/>
            </c:ext>
          </c:extLst>
        </c:ser>
        <c:ser>
          <c:idx val="4"/>
          <c:order val="4"/>
          <c:tx>
            <c:strRef>
              <c:f>VOC!$D$31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VOC!$E$31:$AI$31</c:f>
              <c:numCache>
                <c:formatCode>General</c:formatCode>
                <c:ptCount val="31"/>
                <c:pt idx="0">
                  <c:v>1</c:v>
                </c:pt>
                <c:pt idx="1">
                  <c:v>1.1000000000000001</c:v>
                </c:pt>
                <c:pt idx="2">
                  <c:v>0.8</c:v>
                </c:pt>
                <c:pt idx="3">
                  <c:v>1</c:v>
                </c:pt>
                <c:pt idx="4">
                  <c:v>0.7</c:v>
                </c:pt>
                <c:pt idx="5">
                  <c:v>0.7</c:v>
                </c:pt>
                <c:pt idx="6">
                  <c:v>0.9</c:v>
                </c:pt>
                <c:pt idx="7">
                  <c:v>0.9</c:v>
                </c:pt>
                <c:pt idx="8">
                  <c:v>0.8</c:v>
                </c:pt>
                <c:pt idx="9">
                  <c:v>0.8</c:v>
                </c:pt>
                <c:pt idx="10">
                  <c:v>1</c:v>
                </c:pt>
                <c:pt idx="11">
                  <c:v>0.9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1.1000000000000001</c:v>
                </c:pt>
                <c:pt idx="17">
                  <c:v>1.1000000000000001</c:v>
                </c:pt>
                <c:pt idx="18">
                  <c:v>0.7</c:v>
                </c:pt>
                <c:pt idx="19">
                  <c:v>0.6</c:v>
                </c:pt>
                <c:pt idx="20">
                  <c:v>0.7</c:v>
                </c:pt>
                <c:pt idx="21">
                  <c:v>0.7</c:v>
                </c:pt>
                <c:pt idx="22">
                  <c:v>1</c:v>
                </c:pt>
                <c:pt idx="23">
                  <c:v>0.9</c:v>
                </c:pt>
                <c:pt idx="24">
                  <c:v>0.8</c:v>
                </c:pt>
                <c:pt idx="25">
                  <c:v>0.7</c:v>
                </c:pt>
                <c:pt idx="26">
                  <c:v>0.6</c:v>
                </c:pt>
                <c:pt idx="27">
                  <c:v>1</c:v>
                </c:pt>
                <c:pt idx="28">
                  <c:v>0.9</c:v>
                </c:pt>
                <c:pt idx="29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2D9-4568-B491-67C70F3C3BA5}"/>
            </c:ext>
          </c:extLst>
        </c:ser>
        <c:ser>
          <c:idx val="8"/>
          <c:order val="5"/>
          <c:tx>
            <c:strRef>
              <c:f>VOC!$D$35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VOC!$E$35:$AI$35</c:f>
              <c:numCache>
                <c:formatCode>General</c:formatCode>
                <c:ptCount val="31"/>
                <c:pt idx="0">
                  <c:v>1.86</c:v>
                </c:pt>
                <c:pt idx="1">
                  <c:v>2.87</c:v>
                </c:pt>
                <c:pt idx="2">
                  <c:v>1.61</c:v>
                </c:pt>
                <c:pt idx="3">
                  <c:v>2.52</c:v>
                </c:pt>
                <c:pt idx="4">
                  <c:v>1.01</c:v>
                </c:pt>
                <c:pt idx="5">
                  <c:v>1.33</c:v>
                </c:pt>
                <c:pt idx="6">
                  <c:v>1.8</c:v>
                </c:pt>
                <c:pt idx="7">
                  <c:v>1.84</c:v>
                </c:pt>
                <c:pt idx="8">
                  <c:v>1.71</c:v>
                </c:pt>
                <c:pt idx="9">
                  <c:v>1.7</c:v>
                </c:pt>
                <c:pt idx="10">
                  <c:v>3.18</c:v>
                </c:pt>
                <c:pt idx="11">
                  <c:v>1.1000000000000001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1.87</c:v>
                </c:pt>
                <c:pt idx="17">
                  <c:v>2.33</c:v>
                </c:pt>
                <c:pt idx="18">
                  <c:v>0.88</c:v>
                </c:pt>
                <c:pt idx="19">
                  <c:v>0.77</c:v>
                </c:pt>
                <c:pt idx="20">
                  <c:v>1.54</c:v>
                </c:pt>
                <c:pt idx="21">
                  <c:v>1.75</c:v>
                </c:pt>
                <c:pt idx="22">
                  <c:v>2.0499999999999998</c:v>
                </c:pt>
                <c:pt idx="23">
                  <c:v>2.2200000000000002</c:v>
                </c:pt>
                <c:pt idx="24">
                  <c:v>1.31</c:v>
                </c:pt>
                <c:pt idx="25">
                  <c:v>0.88</c:v>
                </c:pt>
                <c:pt idx="26">
                  <c:v>0.79</c:v>
                </c:pt>
                <c:pt idx="27">
                  <c:v>1.89</c:v>
                </c:pt>
                <c:pt idx="28">
                  <c:v>2.5099999999999998</c:v>
                </c:pt>
                <c:pt idx="29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2D9-4568-B491-67C70F3C3B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432064"/>
        <c:axId val="135433600"/>
      </c:lineChart>
      <c:catAx>
        <c:axId val="13543206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433600"/>
        <c:crosses val="autoZero"/>
        <c:auto val="1"/>
        <c:lblAlgn val="ctr"/>
        <c:lblOffset val="100"/>
        <c:noMultiLvlLbl val="0"/>
      </c:catAx>
      <c:valAx>
        <c:axId val="13543360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5432064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437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9018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HCl!$D$34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HCl!$E$34:$AI$34</c:f>
              <c:numCache>
                <c:formatCode>General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D0-451B-A1B3-2199176B3615}"/>
            </c:ext>
          </c:extLst>
        </c:ser>
        <c:ser>
          <c:idx val="1"/>
          <c:order val="1"/>
          <c:tx>
            <c:strRef>
              <c:f>HCl!$D$28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HCl!$E$28:$AI$28</c:f>
              <c:numCache>
                <c:formatCode>General</c:formatCode>
                <c:ptCount val="31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D0-451B-A1B3-2199176B3615}"/>
            </c:ext>
          </c:extLst>
        </c:ser>
        <c:ser>
          <c:idx val="3"/>
          <c:order val="2"/>
          <c:tx>
            <c:strRef>
              <c:f>HCl!$D$30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HCl!$E$30:$AI$30</c:f>
              <c:numCache>
                <c:formatCode>General</c:formatCode>
                <c:ptCount val="31"/>
                <c:pt idx="0">
                  <c:v>5.26</c:v>
                </c:pt>
                <c:pt idx="1">
                  <c:v>7.54</c:v>
                </c:pt>
                <c:pt idx="2">
                  <c:v>6.9</c:v>
                </c:pt>
                <c:pt idx="3">
                  <c:v>8.17</c:v>
                </c:pt>
                <c:pt idx="4">
                  <c:v>7.98</c:v>
                </c:pt>
                <c:pt idx="5">
                  <c:v>6.14</c:v>
                </c:pt>
                <c:pt idx="6">
                  <c:v>7.55</c:v>
                </c:pt>
                <c:pt idx="7">
                  <c:v>6.34</c:v>
                </c:pt>
                <c:pt idx="8">
                  <c:v>9.5500000000000007</c:v>
                </c:pt>
                <c:pt idx="9">
                  <c:v>7.85</c:v>
                </c:pt>
                <c:pt idx="10">
                  <c:v>8.59</c:v>
                </c:pt>
                <c:pt idx="11">
                  <c:v>9.51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8.4700000000000006</c:v>
                </c:pt>
                <c:pt idx="17">
                  <c:v>9.4600000000000009</c:v>
                </c:pt>
                <c:pt idx="18">
                  <c:v>9.99</c:v>
                </c:pt>
                <c:pt idx="19">
                  <c:v>8.94</c:v>
                </c:pt>
                <c:pt idx="20">
                  <c:v>6.24</c:v>
                </c:pt>
                <c:pt idx="21">
                  <c:v>7.43</c:v>
                </c:pt>
                <c:pt idx="22">
                  <c:v>23</c:v>
                </c:pt>
                <c:pt idx="23">
                  <c:v>8.49</c:v>
                </c:pt>
                <c:pt idx="24">
                  <c:v>9.6999999999999993</c:v>
                </c:pt>
                <c:pt idx="25">
                  <c:v>6.88</c:v>
                </c:pt>
                <c:pt idx="26">
                  <c:v>6.41</c:v>
                </c:pt>
                <c:pt idx="27">
                  <c:v>6.83</c:v>
                </c:pt>
                <c:pt idx="28">
                  <c:v>6.97</c:v>
                </c:pt>
                <c:pt idx="29">
                  <c:v>8.49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D0-451B-A1B3-2199176B3615}"/>
            </c:ext>
          </c:extLst>
        </c:ser>
        <c:ser>
          <c:idx val="2"/>
          <c:order val="3"/>
          <c:tx>
            <c:strRef>
              <c:f>HCl!$D$29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HCl!$E$29:$AI$29</c:f>
              <c:numCache>
                <c:formatCode>General</c:formatCode>
                <c:ptCount val="31"/>
                <c:pt idx="0">
                  <c:v>10.9</c:v>
                </c:pt>
                <c:pt idx="1">
                  <c:v>16.7</c:v>
                </c:pt>
                <c:pt idx="2">
                  <c:v>9.1</c:v>
                </c:pt>
                <c:pt idx="3">
                  <c:v>15.9</c:v>
                </c:pt>
                <c:pt idx="4">
                  <c:v>12.6</c:v>
                </c:pt>
                <c:pt idx="5">
                  <c:v>11.9</c:v>
                </c:pt>
                <c:pt idx="6">
                  <c:v>13.9</c:v>
                </c:pt>
                <c:pt idx="7">
                  <c:v>8.6</c:v>
                </c:pt>
                <c:pt idx="8">
                  <c:v>19.5</c:v>
                </c:pt>
                <c:pt idx="9">
                  <c:v>13</c:v>
                </c:pt>
                <c:pt idx="10">
                  <c:v>16.8</c:v>
                </c:pt>
                <c:pt idx="11">
                  <c:v>12.1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21.5</c:v>
                </c:pt>
                <c:pt idx="17">
                  <c:v>14.6</c:v>
                </c:pt>
                <c:pt idx="18">
                  <c:v>15.1</c:v>
                </c:pt>
                <c:pt idx="19">
                  <c:v>24.3</c:v>
                </c:pt>
                <c:pt idx="20">
                  <c:v>9</c:v>
                </c:pt>
                <c:pt idx="21">
                  <c:v>11.1</c:v>
                </c:pt>
                <c:pt idx="22">
                  <c:v>9.9</c:v>
                </c:pt>
                <c:pt idx="23">
                  <c:v>18.2</c:v>
                </c:pt>
                <c:pt idx="24">
                  <c:v>17.5</c:v>
                </c:pt>
                <c:pt idx="25">
                  <c:v>10.6</c:v>
                </c:pt>
                <c:pt idx="26">
                  <c:v>9</c:v>
                </c:pt>
                <c:pt idx="27">
                  <c:v>9.4</c:v>
                </c:pt>
                <c:pt idx="28">
                  <c:v>12.9</c:v>
                </c:pt>
                <c:pt idx="29">
                  <c:v>36.299999999999997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D0-451B-A1B3-2199176B3615}"/>
            </c:ext>
          </c:extLst>
        </c:ser>
        <c:ser>
          <c:idx val="4"/>
          <c:order val="4"/>
          <c:tx>
            <c:strRef>
              <c:f>HCl!$D$31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HCl!$E$31:$AI$31</c:f>
              <c:numCache>
                <c:formatCode>General</c:formatCode>
                <c:ptCount val="31"/>
                <c:pt idx="0">
                  <c:v>2</c:v>
                </c:pt>
                <c:pt idx="1">
                  <c:v>2.7</c:v>
                </c:pt>
                <c:pt idx="2">
                  <c:v>5.9</c:v>
                </c:pt>
                <c:pt idx="3">
                  <c:v>5.3</c:v>
                </c:pt>
                <c:pt idx="4">
                  <c:v>5.3</c:v>
                </c:pt>
                <c:pt idx="5">
                  <c:v>3.8</c:v>
                </c:pt>
                <c:pt idx="6">
                  <c:v>2.6</c:v>
                </c:pt>
                <c:pt idx="7">
                  <c:v>4.5</c:v>
                </c:pt>
                <c:pt idx="8">
                  <c:v>2</c:v>
                </c:pt>
                <c:pt idx="9">
                  <c:v>2.1</c:v>
                </c:pt>
                <c:pt idx="10">
                  <c:v>5.9</c:v>
                </c:pt>
                <c:pt idx="11">
                  <c:v>7.3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4.4000000000000004</c:v>
                </c:pt>
                <c:pt idx="18">
                  <c:v>7.7</c:v>
                </c:pt>
                <c:pt idx="19">
                  <c:v>5.2</c:v>
                </c:pt>
                <c:pt idx="20">
                  <c:v>4.5999999999999996</c:v>
                </c:pt>
                <c:pt idx="21">
                  <c:v>5</c:v>
                </c:pt>
                <c:pt idx="22">
                  <c:v>1</c:v>
                </c:pt>
                <c:pt idx="23">
                  <c:v>1.9</c:v>
                </c:pt>
                <c:pt idx="24">
                  <c:v>4.8</c:v>
                </c:pt>
                <c:pt idx="25">
                  <c:v>4.8</c:v>
                </c:pt>
                <c:pt idx="26">
                  <c:v>4.5999999999999996</c:v>
                </c:pt>
                <c:pt idx="27">
                  <c:v>5.0999999999999996</c:v>
                </c:pt>
                <c:pt idx="28">
                  <c:v>4</c:v>
                </c:pt>
                <c:pt idx="29">
                  <c:v>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ED0-451B-A1B3-2199176B3615}"/>
            </c:ext>
          </c:extLst>
        </c:ser>
        <c:ser>
          <c:idx val="8"/>
          <c:order val="5"/>
          <c:tx>
            <c:strRef>
              <c:f>HCl!$D$35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HCl!$E$35:$AI$35</c:f>
              <c:numCache>
                <c:formatCode>General</c:formatCode>
                <c:ptCount val="31"/>
                <c:pt idx="0">
                  <c:v>5.26</c:v>
                </c:pt>
                <c:pt idx="1">
                  <c:v>7.54</c:v>
                </c:pt>
                <c:pt idx="2">
                  <c:v>6.9</c:v>
                </c:pt>
                <c:pt idx="3">
                  <c:v>8.17</c:v>
                </c:pt>
                <c:pt idx="4">
                  <c:v>7.98</c:v>
                </c:pt>
                <c:pt idx="5">
                  <c:v>6.14</c:v>
                </c:pt>
                <c:pt idx="6">
                  <c:v>7.55</c:v>
                </c:pt>
                <c:pt idx="7">
                  <c:v>6.34</c:v>
                </c:pt>
                <c:pt idx="8">
                  <c:v>9.5500000000000007</c:v>
                </c:pt>
                <c:pt idx="9">
                  <c:v>7.85</c:v>
                </c:pt>
                <c:pt idx="10">
                  <c:v>8.59</c:v>
                </c:pt>
                <c:pt idx="11">
                  <c:v>9.51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8.4700000000000006</c:v>
                </c:pt>
                <c:pt idx="17">
                  <c:v>9.4600000000000009</c:v>
                </c:pt>
                <c:pt idx="18">
                  <c:v>9.99</c:v>
                </c:pt>
                <c:pt idx="19">
                  <c:v>8.94</c:v>
                </c:pt>
                <c:pt idx="20">
                  <c:v>6.24</c:v>
                </c:pt>
                <c:pt idx="21">
                  <c:v>7.43</c:v>
                </c:pt>
                <c:pt idx="22">
                  <c:v>23</c:v>
                </c:pt>
                <c:pt idx="23">
                  <c:v>8.49</c:v>
                </c:pt>
                <c:pt idx="24">
                  <c:v>9.6999999999999993</c:v>
                </c:pt>
                <c:pt idx="25">
                  <c:v>6.88</c:v>
                </c:pt>
                <c:pt idx="26">
                  <c:v>6.41</c:v>
                </c:pt>
                <c:pt idx="27">
                  <c:v>6.83</c:v>
                </c:pt>
                <c:pt idx="28">
                  <c:v>6.97</c:v>
                </c:pt>
                <c:pt idx="29">
                  <c:v>8.49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ED0-451B-A1B3-2199176B3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5228032"/>
        <c:axId val="135250304"/>
      </c:lineChart>
      <c:catAx>
        <c:axId val="13522803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5250304"/>
        <c:crosses val="autoZero"/>
        <c:auto val="1"/>
        <c:lblAlgn val="ctr"/>
        <c:lblOffset val="100"/>
        <c:noMultiLvlLbl val="0"/>
      </c:catAx>
      <c:valAx>
        <c:axId val="13525030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5228032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426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996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'SO2'!$D$34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'SO2'!$E$34:$AI$34</c:f>
              <c:numCache>
                <c:formatCode>General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9C-4CB8-B412-A4047DA668AF}"/>
            </c:ext>
          </c:extLst>
        </c:ser>
        <c:ser>
          <c:idx val="1"/>
          <c:order val="1"/>
          <c:tx>
            <c:strRef>
              <c:f>'SO2'!$D$28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'SO2'!$E$28:$AI$28</c:f>
              <c:numCache>
                <c:formatCode>General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9C-4CB8-B412-A4047DA668AF}"/>
            </c:ext>
          </c:extLst>
        </c:ser>
        <c:ser>
          <c:idx val="3"/>
          <c:order val="2"/>
          <c:tx>
            <c:strRef>
              <c:f>'SO2'!$D$30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'SO2'!$E$30:$AI$30</c:f>
              <c:numCache>
                <c:formatCode>General</c:formatCode>
                <c:ptCount val="31"/>
                <c:pt idx="0">
                  <c:v>11.94</c:v>
                </c:pt>
                <c:pt idx="1">
                  <c:v>22.09</c:v>
                </c:pt>
                <c:pt idx="2">
                  <c:v>7.17</c:v>
                </c:pt>
                <c:pt idx="3">
                  <c:v>16.27</c:v>
                </c:pt>
                <c:pt idx="4">
                  <c:v>14.11</c:v>
                </c:pt>
                <c:pt idx="5">
                  <c:v>15.81</c:v>
                </c:pt>
                <c:pt idx="6">
                  <c:v>7.27</c:v>
                </c:pt>
                <c:pt idx="7">
                  <c:v>7.06</c:v>
                </c:pt>
                <c:pt idx="8">
                  <c:v>29.68</c:v>
                </c:pt>
                <c:pt idx="9">
                  <c:v>7.42</c:v>
                </c:pt>
                <c:pt idx="10">
                  <c:v>7.25</c:v>
                </c:pt>
                <c:pt idx="11">
                  <c:v>7.21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6.72</c:v>
                </c:pt>
                <c:pt idx="17">
                  <c:v>7.38</c:v>
                </c:pt>
                <c:pt idx="18">
                  <c:v>6.45</c:v>
                </c:pt>
                <c:pt idx="19">
                  <c:v>13.51</c:v>
                </c:pt>
                <c:pt idx="20">
                  <c:v>8.18</c:v>
                </c:pt>
                <c:pt idx="21">
                  <c:v>12.79</c:v>
                </c:pt>
                <c:pt idx="22">
                  <c:v>23.2</c:v>
                </c:pt>
                <c:pt idx="23">
                  <c:v>6.27</c:v>
                </c:pt>
                <c:pt idx="24">
                  <c:v>6.47</c:v>
                </c:pt>
                <c:pt idx="25">
                  <c:v>6.52</c:v>
                </c:pt>
                <c:pt idx="26">
                  <c:v>6.54</c:v>
                </c:pt>
                <c:pt idx="27">
                  <c:v>6.29</c:v>
                </c:pt>
                <c:pt idx="28">
                  <c:v>10.23</c:v>
                </c:pt>
                <c:pt idx="29">
                  <c:v>7.73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9C-4CB8-B412-A4047DA668AF}"/>
            </c:ext>
          </c:extLst>
        </c:ser>
        <c:ser>
          <c:idx val="2"/>
          <c:order val="3"/>
          <c:tx>
            <c:strRef>
              <c:f>'SO2'!$D$29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'SO2'!$E$29:$AI$29</c:f>
              <c:numCache>
                <c:formatCode>General</c:formatCode>
                <c:ptCount val="31"/>
                <c:pt idx="0">
                  <c:v>68.900000000000006</c:v>
                </c:pt>
                <c:pt idx="1">
                  <c:v>120.3</c:v>
                </c:pt>
                <c:pt idx="2">
                  <c:v>8.4</c:v>
                </c:pt>
                <c:pt idx="3">
                  <c:v>189.5</c:v>
                </c:pt>
                <c:pt idx="4">
                  <c:v>137.19999999999999</c:v>
                </c:pt>
                <c:pt idx="5">
                  <c:v>154.1</c:v>
                </c:pt>
                <c:pt idx="6">
                  <c:v>17.100000000000001</c:v>
                </c:pt>
                <c:pt idx="7">
                  <c:v>8.9</c:v>
                </c:pt>
                <c:pt idx="8">
                  <c:v>199.1</c:v>
                </c:pt>
                <c:pt idx="9">
                  <c:v>17.899999999999999</c:v>
                </c:pt>
                <c:pt idx="10">
                  <c:v>8.9</c:v>
                </c:pt>
                <c:pt idx="11">
                  <c:v>7.8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9.1</c:v>
                </c:pt>
                <c:pt idx="17">
                  <c:v>9.6</c:v>
                </c:pt>
                <c:pt idx="18">
                  <c:v>7.2</c:v>
                </c:pt>
                <c:pt idx="19">
                  <c:v>135.69999999999999</c:v>
                </c:pt>
                <c:pt idx="20">
                  <c:v>31.6</c:v>
                </c:pt>
                <c:pt idx="21">
                  <c:v>128.6</c:v>
                </c:pt>
                <c:pt idx="22">
                  <c:v>7.82</c:v>
                </c:pt>
                <c:pt idx="23">
                  <c:v>11.2</c:v>
                </c:pt>
                <c:pt idx="24">
                  <c:v>7.6</c:v>
                </c:pt>
                <c:pt idx="25">
                  <c:v>7.6</c:v>
                </c:pt>
                <c:pt idx="26">
                  <c:v>7.6</c:v>
                </c:pt>
                <c:pt idx="27">
                  <c:v>7.6</c:v>
                </c:pt>
                <c:pt idx="28">
                  <c:v>139.1</c:v>
                </c:pt>
                <c:pt idx="29">
                  <c:v>32.5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9C-4CB8-B412-A4047DA668AF}"/>
            </c:ext>
          </c:extLst>
        </c:ser>
        <c:ser>
          <c:idx val="4"/>
          <c:order val="4"/>
          <c:tx>
            <c:strRef>
              <c:f>'SO2'!$D$31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'SO2'!$E$31:$AI$31</c:f>
              <c:numCache>
                <c:formatCode>General</c:formatCode>
                <c:ptCount val="31"/>
                <c:pt idx="0">
                  <c:v>6</c:v>
                </c:pt>
                <c:pt idx="1">
                  <c:v>6.8</c:v>
                </c:pt>
                <c:pt idx="2">
                  <c:v>6.3</c:v>
                </c:pt>
                <c:pt idx="3">
                  <c:v>6.3</c:v>
                </c:pt>
                <c:pt idx="4">
                  <c:v>6.3</c:v>
                </c:pt>
                <c:pt idx="5">
                  <c:v>6.1</c:v>
                </c:pt>
                <c:pt idx="6">
                  <c:v>6.3</c:v>
                </c:pt>
                <c:pt idx="7">
                  <c:v>6</c:v>
                </c:pt>
                <c:pt idx="8">
                  <c:v>6.5</c:v>
                </c:pt>
                <c:pt idx="9">
                  <c:v>6.4</c:v>
                </c:pt>
                <c:pt idx="10">
                  <c:v>6.1</c:v>
                </c:pt>
                <c:pt idx="11">
                  <c:v>6.6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5.7</c:v>
                </c:pt>
                <c:pt idx="17">
                  <c:v>5.9</c:v>
                </c:pt>
                <c:pt idx="18">
                  <c:v>5.8</c:v>
                </c:pt>
                <c:pt idx="19">
                  <c:v>5.4</c:v>
                </c:pt>
                <c:pt idx="20">
                  <c:v>5.5</c:v>
                </c:pt>
                <c:pt idx="21">
                  <c:v>5.8</c:v>
                </c:pt>
                <c:pt idx="22">
                  <c:v>5.6</c:v>
                </c:pt>
                <c:pt idx="23">
                  <c:v>5</c:v>
                </c:pt>
                <c:pt idx="24">
                  <c:v>5.8</c:v>
                </c:pt>
                <c:pt idx="25">
                  <c:v>6</c:v>
                </c:pt>
                <c:pt idx="26">
                  <c:v>5.7</c:v>
                </c:pt>
                <c:pt idx="27">
                  <c:v>5.3</c:v>
                </c:pt>
                <c:pt idx="28">
                  <c:v>5.7</c:v>
                </c:pt>
                <c:pt idx="29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39C-4CB8-B412-A4047DA668AF}"/>
            </c:ext>
          </c:extLst>
        </c:ser>
        <c:ser>
          <c:idx val="8"/>
          <c:order val="5"/>
          <c:tx>
            <c:strRef>
              <c:f>'SO2'!$D$35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'SO2'!$E$35:$AI$35</c:f>
              <c:numCache>
                <c:formatCode>General</c:formatCode>
                <c:ptCount val="31"/>
                <c:pt idx="0">
                  <c:v>11.94</c:v>
                </c:pt>
                <c:pt idx="1">
                  <c:v>22.09</c:v>
                </c:pt>
                <c:pt idx="2">
                  <c:v>7.17</c:v>
                </c:pt>
                <c:pt idx="3">
                  <c:v>16.27</c:v>
                </c:pt>
                <c:pt idx="4">
                  <c:v>14.11</c:v>
                </c:pt>
                <c:pt idx="5">
                  <c:v>15.81</c:v>
                </c:pt>
                <c:pt idx="6">
                  <c:v>7.27</c:v>
                </c:pt>
                <c:pt idx="7">
                  <c:v>7.06</c:v>
                </c:pt>
                <c:pt idx="8">
                  <c:v>29.68</c:v>
                </c:pt>
                <c:pt idx="9">
                  <c:v>7.42</c:v>
                </c:pt>
                <c:pt idx="10">
                  <c:v>7.25</c:v>
                </c:pt>
                <c:pt idx="11">
                  <c:v>7.21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6.72</c:v>
                </c:pt>
                <c:pt idx="17">
                  <c:v>7.38</c:v>
                </c:pt>
                <c:pt idx="18">
                  <c:v>6.45</c:v>
                </c:pt>
                <c:pt idx="19">
                  <c:v>13.51</c:v>
                </c:pt>
                <c:pt idx="20">
                  <c:v>8.18</c:v>
                </c:pt>
                <c:pt idx="21">
                  <c:v>12.79</c:v>
                </c:pt>
                <c:pt idx="22">
                  <c:v>23.2</c:v>
                </c:pt>
                <c:pt idx="23">
                  <c:v>6.27</c:v>
                </c:pt>
                <c:pt idx="24">
                  <c:v>6.47</c:v>
                </c:pt>
                <c:pt idx="25">
                  <c:v>6.52</c:v>
                </c:pt>
                <c:pt idx="26">
                  <c:v>6.54</c:v>
                </c:pt>
                <c:pt idx="27">
                  <c:v>6.29</c:v>
                </c:pt>
                <c:pt idx="28">
                  <c:v>10.23</c:v>
                </c:pt>
                <c:pt idx="29">
                  <c:v>7.73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39C-4CB8-B412-A4047DA66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572992"/>
        <c:axId val="149582976"/>
      </c:lineChart>
      <c:catAx>
        <c:axId val="1495729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49582976"/>
        <c:crosses val="autoZero"/>
        <c:auto val="1"/>
        <c:lblAlgn val="ctr"/>
        <c:lblOffset val="100"/>
        <c:noMultiLvlLbl val="0"/>
      </c:catAx>
      <c:valAx>
        <c:axId val="1495829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49572992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401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99" l="0.70000000000000062" r="0.70000000000000062" t="0.7500000000000139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Half Hourly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8985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NOx!$D$34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NOx!$E$34:$AI$34</c:f>
              <c:numCache>
                <c:formatCode>General</c:formatCode>
                <c:ptCount val="31"/>
                <c:pt idx="0">
                  <c:v>400</c:v>
                </c:pt>
                <c:pt idx="1">
                  <c:v>400</c:v>
                </c:pt>
                <c:pt idx="2">
                  <c:v>400</c:v>
                </c:pt>
                <c:pt idx="3">
                  <c:v>400</c:v>
                </c:pt>
                <c:pt idx="4">
                  <c:v>400</c:v>
                </c:pt>
                <c:pt idx="5">
                  <c:v>400</c:v>
                </c:pt>
                <c:pt idx="6">
                  <c:v>400</c:v>
                </c:pt>
                <c:pt idx="7">
                  <c:v>400</c:v>
                </c:pt>
                <c:pt idx="8">
                  <c:v>400</c:v>
                </c:pt>
                <c:pt idx="9">
                  <c:v>400</c:v>
                </c:pt>
                <c:pt idx="10">
                  <c:v>400</c:v>
                </c:pt>
                <c:pt idx="11">
                  <c:v>400</c:v>
                </c:pt>
                <c:pt idx="12">
                  <c:v>400</c:v>
                </c:pt>
                <c:pt idx="13">
                  <c:v>400</c:v>
                </c:pt>
                <c:pt idx="14">
                  <c:v>400</c:v>
                </c:pt>
                <c:pt idx="15">
                  <c:v>400</c:v>
                </c:pt>
                <c:pt idx="16">
                  <c:v>400</c:v>
                </c:pt>
                <c:pt idx="17">
                  <c:v>400</c:v>
                </c:pt>
                <c:pt idx="18">
                  <c:v>400</c:v>
                </c:pt>
                <c:pt idx="19">
                  <c:v>400</c:v>
                </c:pt>
                <c:pt idx="20">
                  <c:v>400</c:v>
                </c:pt>
                <c:pt idx="21">
                  <c:v>400</c:v>
                </c:pt>
                <c:pt idx="22">
                  <c:v>400</c:v>
                </c:pt>
                <c:pt idx="23">
                  <c:v>400</c:v>
                </c:pt>
                <c:pt idx="24">
                  <c:v>400</c:v>
                </c:pt>
                <c:pt idx="25">
                  <c:v>400</c:v>
                </c:pt>
                <c:pt idx="26">
                  <c:v>400</c:v>
                </c:pt>
                <c:pt idx="27">
                  <c:v>400</c:v>
                </c:pt>
                <c:pt idx="28">
                  <c:v>400</c:v>
                </c:pt>
                <c:pt idx="29">
                  <c:v>400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FB-4740-9A1B-74065203A788}"/>
            </c:ext>
          </c:extLst>
        </c:ser>
        <c:ser>
          <c:idx val="1"/>
          <c:order val="1"/>
          <c:tx>
            <c:strRef>
              <c:f>NOx!$D$28</c:f>
              <c:strCache>
                <c:ptCount val="1"/>
                <c:pt idx="0">
                  <c:v>Half-hour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NOx!$E$28:$AI$28</c:f>
              <c:numCache>
                <c:formatCode>General</c:formatCode>
                <c:ptCount val="3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FB-4740-9A1B-74065203A788}"/>
            </c:ext>
          </c:extLst>
        </c:ser>
        <c:ser>
          <c:idx val="3"/>
          <c:order val="2"/>
          <c:tx>
            <c:strRef>
              <c:f>NOx!$D$30</c:f>
              <c:strCache>
                <c:ptCount val="1"/>
                <c:pt idx="0">
                  <c:v>Mean half hour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NOx!$E$30:$AI$30</c:f>
              <c:numCache>
                <c:formatCode>General</c:formatCode>
                <c:ptCount val="31"/>
                <c:pt idx="0">
                  <c:v>176.85</c:v>
                </c:pt>
                <c:pt idx="1">
                  <c:v>213.6</c:v>
                </c:pt>
                <c:pt idx="2">
                  <c:v>205.44</c:v>
                </c:pt>
                <c:pt idx="3">
                  <c:v>210.97</c:v>
                </c:pt>
                <c:pt idx="4">
                  <c:v>185.75</c:v>
                </c:pt>
                <c:pt idx="5">
                  <c:v>176.61</c:v>
                </c:pt>
                <c:pt idx="6">
                  <c:v>127.97</c:v>
                </c:pt>
                <c:pt idx="7">
                  <c:v>147.46</c:v>
                </c:pt>
                <c:pt idx="8">
                  <c:v>186.51</c:v>
                </c:pt>
                <c:pt idx="9">
                  <c:v>192.99</c:v>
                </c:pt>
                <c:pt idx="10">
                  <c:v>229.51</c:v>
                </c:pt>
                <c:pt idx="11">
                  <c:v>184.15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177.5</c:v>
                </c:pt>
                <c:pt idx="17">
                  <c:v>170.81</c:v>
                </c:pt>
                <c:pt idx="18">
                  <c:v>210.48</c:v>
                </c:pt>
                <c:pt idx="19">
                  <c:v>199.3</c:v>
                </c:pt>
                <c:pt idx="20">
                  <c:v>188.94</c:v>
                </c:pt>
                <c:pt idx="21">
                  <c:v>188.7</c:v>
                </c:pt>
                <c:pt idx="22">
                  <c:v>111.7</c:v>
                </c:pt>
                <c:pt idx="23">
                  <c:v>184.61</c:v>
                </c:pt>
                <c:pt idx="24">
                  <c:v>229.6</c:v>
                </c:pt>
                <c:pt idx="25">
                  <c:v>238.28</c:v>
                </c:pt>
                <c:pt idx="26">
                  <c:v>207.08</c:v>
                </c:pt>
                <c:pt idx="27">
                  <c:v>186.82</c:v>
                </c:pt>
                <c:pt idx="28">
                  <c:v>195.92</c:v>
                </c:pt>
                <c:pt idx="29">
                  <c:v>221.01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FB-4740-9A1B-74065203A788}"/>
            </c:ext>
          </c:extLst>
        </c:ser>
        <c:ser>
          <c:idx val="2"/>
          <c:order val="3"/>
          <c:tx>
            <c:strRef>
              <c:f>NOx!$D$29</c:f>
              <c:strCache>
                <c:ptCount val="1"/>
                <c:pt idx="0">
                  <c:v>Maximum half hour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NOx!$E$29:$AI$29</c:f>
              <c:numCache>
                <c:formatCode>General</c:formatCode>
                <c:ptCount val="31"/>
                <c:pt idx="0">
                  <c:v>250.7</c:v>
                </c:pt>
                <c:pt idx="1">
                  <c:v>317.89999999999998</c:v>
                </c:pt>
                <c:pt idx="2">
                  <c:v>240.6</c:v>
                </c:pt>
                <c:pt idx="3">
                  <c:v>254.4</c:v>
                </c:pt>
                <c:pt idx="4">
                  <c:v>216.8</c:v>
                </c:pt>
                <c:pt idx="5">
                  <c:v>207.4</c:v>
                </c:pt>
                <c:pt idx="6">
                  <c:v>174.8</c:v>
                </c:pt>
                <c:pt idx="7">
                  <c:v>242.8</c:v>
                </c:pt>
                <c:pt idx="8">
                  <c:v>287.10000000000002</c:v>
                </c:pt>
                <c:pt idx="9">
                  <c:v>232.8</c:v>
                </c:pt>
                <c:pt idx="10">
                  <c:v>266.39999999999998</c:v>
                </c:pt>
                <c:pt idx="11">
                  <c:v>236.7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317.10000000000002</c:v>
                </c:pt>
                <c:pt idx="17">
                  <c:v>352.5</c:v>
                </c:pt>
                <c:pt idx="18">
                  <c:v>273.3</c:v>
                </c:pt>
                <c:pt idx="19">
                  <c:v>264.89999999999998</c:v>
                </c:pt>
                <c:pt idx="20">
                  <c:v>253.8</c:v>
                </c:pt>
                <c:pt idx="21">
                  <c:v>246.7</c:v>
                </c:pt>
                <c:pt idx="22">
                  <c:v>200.6</c:v>
                </c:pt>
                <c:pt idx="23">
                  <c:v>290.10000000000002</c:v>
                </c:pt>
                <c:pt idx="24">
                  <c:v>318.3</c:v>
                </c:pt>
                <c:pt idx="25">
                  <c:v>285.7</c:v>
                </c:pt>
                <c:pt idx="26">
                  <c:v>246.6</c:v>
                </c:pt>
                <c:pt idx="27">
                  <c:v>242.7</c:v>
                </c:pt>
                <c:pt idx="28">
                  <c:v>284.2</c:v>
                </c:pt>
                <c:pt idx="29">
                  <c:v>288.8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FB-4740-9A1B-74065203A788}"/>
            </c:ext>
          </c:extLst>
        </c:ser>
        <c:ser>
          <c:idx val="4"/>
          <c:order val="4"/>
          <c:tx>
            <c:strRef>
              <c:f>NOx!$D$31</c:f>
              <c:strCache>
                <c:ptCount val="1"/>
                <c:pt idx="0">
                  <c:v>Minimum half hourly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NOx!$E$31:$AI$31</c:f>
              <c:numCache>
                <c:formatCode>General</c:formatCode>
                <c:ptCount val="31"/>
                <c:pt idx="0">
                  <c:v>75.7</c:v>
                </c:pt>
                <c:pt idx="1">
                  <c:v>156.69999999999999</c:v>
                </c:pt>
                <c:pt idx="2">
                  <c:v>144.6</c:v>
                </c:pt>
                <c:pt idx="3">
                  <c:v>174.8</c:v>
                </c:pt>
                <c:pt idx="4">
                  <c:v>137.69999999999999</c:v>
                </c:pt>
                <c:pt idx="5">
                  <c:v>146.30000000000001</c:v>
                </c:pt>
                <c:pt idx="6">
                  <c:v>48.9</c:v>
                </c:pt>
                <c:pt idx="7">
                  <c:v>62</c:v>
                </c:pt>
                <c:pt idx="8">
                  <c:v>76.3</c:v>
                </c:pt>
                <c:pt idx="9">
                  <c:v>157.1</c:v>
                </c:pt>
                <c:pt idx="10">
                  <c:v>177.5</c:v>
                </c:pt>
                <c:pt idx="11">
                  <c:v>146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69.2</c:v>
                </c:pt>
                <c:pt idx="17">
                  <c:v>71.3</c:v>
                </c:pt>
                <c:pt idx="18">
                  <c:v>115.5</c:v>
                </c:pt>
                <c:pt idx="19">
                  <c:v>134.19999999999999</c:v>
                </c:pt>
                <c:pt idx="20">
                  <c:v>131.4</c:v>
                </c:pt>
                <c:pt idx="21">
                  <c:v>103.2</c:v>
                </c:pt>
                <c:pt idx="22">
                  <c:v>47.4</c:v>
                </c:pt>
                <c:pt idx="23">
                  <c:v>87</c:v>
                </c:pt>
                <c:pt idx="24">
                  <c:v>165.6</c:v>
                </c:pt>
                <c:pt idx="25">
                  <c:v>187.3</c:v>
                </c:pt>
                <c:pt idx="26">
                  <c:v>157</c:v>
                </c:pt>
                <c:pt idx="27">
                  <c:v>145.1</c:v>
                </c:pt>
                <c:pt idx="28">
                  <c:v>128.80000000000001</c:v>
                </c:pt>
                <c:pt idx="29">
                  <c:v>156.6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6FB-4740-9A1B-74065203A788}"/>
            </c:ext>
          </c:extLst>
        </c:ser>
        <c:ser>
          <c:idx val="8"/>
          <c:order val="5"/>
          <c:tx>
            <c:strRef>
              <c:f>NOx!$D$35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NOx!$E$35:$AI$35</c:f>
              <c:numCache>
                <c:formatCode>General</c:formatCode>
                <c:ptCount val="31"/>
                <c:pt idx="0">
                  <c:v>176.85</c:v>
                </c:pt>
                <c:pt idx="1">
                  <c:v>213.6</c:v>
                </c:pt>
                <c:pt idx="2">
                  <c:v>205.44</c:v>
                </c:pt>
                <c:pt idx="3">
                  <c:v>210.97</c:v>
                </c:pt>
                <c:pt idx="4">
                  <c:v>185.75</c:v>
                </c:pt>
                <c:pt idx="5">
                  <c:v>176.61</c:v>
                </c:pt>
                <c:pt idx="6">
                  <c:v>127.97</c:v>
                </c:pt>
                <c:pt idx="7">
                  <c:v>147.46</c:v>
                </c:pt>
                <c:pt idx="8">
                  <c:v>186.51</c:v>
                </c:pt>
                <c:pt idx="9">
                  <c:v>192.99</c:v>
                </c:pt>
                <c:pt idx="10">
                  <c:v>229.51</c:v>
                </c:pt>
                <c:pt idx="11">
                  <c:v>184.15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177.5</c:v>
                </c:pt>
                <c:pt idx="17">
                  <c:v>170.81</c:v>
                </c:pt>
                <c:pt idx="18">
                  <c:v>210.48</c:v>
                </c:pt>
                <c:pt idx="19">
                  <c:v>199.3</c:v>
                </c:pt>
                <c:pt idx="20">
                  <c:v>188.94</c:v>
                </c:pt>
                <c:pt idx="21">
                  <c:v>188.7</c:v>
                </c:pt>
                <c:pt idx="22">
                  <c:v>111.7</c:v>
                </c:pt>
                <c:pt idx="23">
                  <c:v>184.61</c:v>
                </c:pt>
                <c:pt idx="24">
                  <c:v>229.6</c:v>
                </c:pt>
                <c:pt idx="25">
                  <c:v>238.28</c:v>
                </c:pt>
                <c:pt idx="26">
                  <c:v>207.08</c:v>
                </c:pt>
                <c:pt idx="27">
                  <c:v>186.82</c:v>
                </c:pt>
                <c:pt idx="28">
                  <c:v>195.92</c:v>
                </c:pt>
                <c:pt idx="29">
                  <c:v>221.01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6FB-4740-9A1B-74065203A7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814976"/>
        <c:axId val="136816512"/>
      </c:lineChart>
      <c:catAx>
        <c:axId val="13681497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816512"/>
        <c:crosses val="autoZero"/>
        <c:auto val="1"/>
        <c:lblAlgn val="ctr"/>
        <c:lblOffset val="100"/>
        <c:noMultiLvlLbl val="0"/>
      </c:catAx>
      <c:valAx>
        <c:axId val="13681651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6814976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387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377" l="0.70000000000000062" r="0.70000000000000062" t="0.75000000000001377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200" baseline="0">
                <a:latin typeface="Arial" pitchFamily="34" charset="0"/>
              </a:rPr>
              <a:t>Daily and 10 minute </a:t>
            </a:r>
          </a:p>
          <a:p>
            <a:pPr>
              <a:defRPr/>
            </a:pPr>
            <a:r>
              <a:rPr lang="en-GB" sz="1200" baseline="0">
                <a:latin typeface="Arial" pitchFamily="34" charset="0"/>
              </a:rPr>
              <a:t>Average Monitoring Data</a:t>
            </a:r>
          </a:p>
        </c:rich>
      </c:tx>
      <c:layout>
        <c:manualLayout>
          <c:xMode val="edge"/>
          <c:yMode val="edge"/>
          <c:x val="4.2219852406846364E-2"/>
          <c:y val="3.252032520325203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8896435475969018"/>
          <c:y val="0.2063824339030792"/>
          <c:w val="0.69555194226291017"/>
          <c:h val="0.59588929432601412"/>
        </c:manualLayout>
      </c:layout>
      <c:lineChart>
        <c:grouping val="standard"/>
        <c:varyColors val="0"/>
        <c:ser>
          <c:idx val="7"/>
          <c:order val="0"/>
          <c:tx>
            <c:strRef>
              <c:f>CO!$D$34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ysDash"/>
            </a:ln>
          </c:spPr>
          <c:marker>
            <c:symbol val="none"/>
          </c:marker>
          <c:val>
            <c:numRef>
              <c:f>CO!$E$34:$AI$34</c:f>
              <c:numCache>
                <c:formatCode>General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C3-4CD2-89F1-7506938DE4E6}"/>
            </c:ext>
          </c:extLst>
        </c:ser>
        <c:ser>
          <c:idx val="1"/>
          <c:order val="1"/>
          <c:tx>
            <c:strRef>
              <c:f>CO!$D$28</c:f>
              <c:strCache>
                <c:ptCount val="1"/>
                <c:pt idx="0">
                  <c:v>10 minute average ELV</c:v>
                </c:pt>
              </c:strCache>
            </c:strRef>
          </c:tx>
          <c:spPr>
            <a:ln w="12700">
              <a:solidFill>
                <a:srgbClr val="FF6600"/>
              </a:solidFill>
              <a:prstDash val="sysDash"/>
            </a:ln>
          </c:spPr>
          <c:marker>
            <c:symbol val="none"/>
          </c:marker>
          <c:val>
            <c:numRef>
              <c:f>CO!$E$28:$AI$28</c:f>
              <c:numCache>
                <c:formatCode>General</c:formatCode>
                <c:ptCount val="31"/>
                <c:pt idx="0">
                  <c:v>150</c:v>
                </c:pt>
                <c:pt idx="1">
                  <c:v>150</c:v>
                </c:pt>
                <c:pt idx="2">
                  <c:v>150</c:v>
                </c:pt>
                <c:pt idx="3">
                  <c:v>150</c:v>
                </c:pt>
                <c:pt idx="4">
                  <c:v>150</c:v>
                </c:pt>
                <c:pt idx="5">
                  <c:v>150</c:v>
                </c:pt>
                <c:pt idx="6">
                  <c:v>150</c:v>
                </c:pt>
                <c:pt idx="7">
                  <c:v>150</c:v>
                </c:pt>
                <c:pt idx="8">
                  <c:v>150</c:v>
                </c:pt>
                <c:pt idx="9">
                  <c:v>150</c:v>
                </c:pt>
                <c:pt idx="10">
                  <c:v>150</c:v>
                </c:pt>
                <c:pt idx="11">
                  <c:v>150</c:v>
                </c:pt>
                <c:pt idx="12">
                  <c:v>150</c:v>
                </c:pt>
                <c:pt idx="13">
                  <c:v>150</c:v>
                </c:pt>
                <c:pt idx="14">
                  <c:v>150</c:v>
                </c:pt>
                <c:pt idx="15">
                  <c:v>150</c:v>
                </c:pt>
                <c:pt idx="16">
                  <c:v>150</c:v>
                </c:pt>
                <c:pt idx="17">
                  <c:v>150</c:v>
                </c:pt>
                <c:pt idx="18">
                  <c:v>150</c:v>
                </c:pt>
                <c:pt idx="19">
                  <c:v>150</c:v>
                </c:pt>
                <c:pt idx="20">
                  <c:v>150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150</c:v>
                </c:pt>
                <c:pt idx="25">
                  <c:v>150</c:v>
                </c:pt>
                <c:pt idx="26">
                  <c:v>150</c:v>
                </c:pt>
                <c:pt idx="27">
                  <c:v>150</c:v>
                </c:pt>
                <c:pt idx="28">
                  <c:v>150</c:v>
                </c:pt>
                <c:pt idx="29">
                  <c:v>150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C3-4CD2-89F1-7506938DE4E6}"/>
            </c:ext>
          </c:extLst>
        </c:ser>
        <c:ser>
          <c:idx val="3"/>
          <c:order val="2"/>
          <c:tx>
            <c:strRef>
              <c:f>CO!$D$30</c:f>
              <c:strCache>
                <c:ptCount val="1"/>
                <c:pt idx="0">
                  <c:v>Mean 10 minute average</c:v>
                </c:pt>
              </c:strCache>
            </c:strRef>
          </c:tx>
          <c:spPr>
            <a:ln w="2540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CO!$E$30:$AI$30</c:f>
              <c:numCache>
                <c:formatCode>General</c:formatCode>
                <c:ptCount val="31"/>
                <c:pt idx="0">
                  <c:v>2.42</c:v>
                </c:pt>
                <c:pt idx="1">
                  <c:v>3.58</c:v>
                </c:pt>
                <c:pt idx="2">
                  <c:v>1.0900000000000001</c:v>
                </c:pt>
                <c:pt idx="3">
                  <c:v>1.1399999999999999</c:v>
                </c:pt>
                <c:pt idx="4">
                  <c:v>0.66</c:v>
                </c:pt>
                <c:pt idx="5">
                  <c:v>2.97</c:v>
                </c:pt>
                <c:pt idx="6">
                  <c:v>2.3940000000000001</c:v>
                </c:pt>
                <c:pt idx="7">
                  <c:v>4.63</c:v>
                </c:pt>
                <c:pt idx="8">
                  <c:v>1.61</c:v>
                </c:pt>
                <c:pt idx="9">
                  <c:v>1.56</c:v>
                </c:pt>
                <c:pt idx="10">
                  <c:v>1.1100000000000001</c:v>
                </c:pt>
                <c:pt idx="11">
                  <c:v>0.11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4.45</c:v>
                </c:pt>
                <c:pt idx="17">
                  <c:v>5.22</c:v>
                </c:pt>
                <c:pt idx="18">
                  <c:v>0.82</c:v>
                </c:pt>
                <c:pt idx="19">
                  <c:v>3.2</c:v>
                </c:pt>
                <c:pt idx="20">
                  <c:v>2.5</c:v>
                </c:pt>
                <c:pt idx="21">
                  <c:v>1.03</c:v>
                </c:pt>
                <c:pt idx="22">
                  <c:v>3.59</c:v>
                </c:pt>
                <c:pt idx="23">
                  <c:v>6.5</c:v>
                </c:pt>
                <c:pt idx="24">
                  <c:v>0.8</c:v>
                </c:pt>
                <c:pt idx="25">
                  <c:v>0.5</c:v>
                </c:pt>
                <c:pt idx="26">
                  <c:v>2.1</c:v>
                </c:pt>
                <c:pt idx="27">
                  <c:v>0.66</c:v>
                </c:pt>
                <c:pt idx="28">
                  <c:v>0.81</c:v>
                </c:pt>
                <c:pt idx="29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3C3-4CD2-89F1-7506938DE4E6}"/>
            </c:ext>
          </c:extLst>
        </c:ser>
        <c:ser>
          <c:idx val="2"/>
          <c:order val="3"/>
          <c:tx>
            <c:strRef>
              <c:f>CO!$D$29</c:f>
              <c:strCache>
                <c:ptCount val="1"/>
                <c:pt idx="0">
                  <c:v>Maximum 10 minute average</c:v>
                </c:pt>
              </c:strCache>
            </c:strRef>
          </c:tx>
          <c:spPr>
            <a:ln>
              <a:noFill/>
            </a:ln>
          </c:spPr>
          <c:marker>
            <c:symbol val="squar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val>
            <c:numRef>
              <c:f>CO!$E$29:$AI$29</c:f>
              <c:numCache>
                <c:formatCode>General</c:formatCode>
                <c:ptCount val="31"/>
                <c:pt idx="0">
                  <c:v>67.599999999999994</c:v>
                </c:pt>
                <c:pt idx="1">
                  <c:v>193.7</c:v>
                </c:pt>
                <c:pt idx="2">
                  <c:v>26.7</c:v>
                </c:pt>
                <c:pt idx="3">
                  <c:v>13.1</c:v>
                </c:pt>
                <c:pt idx="4">
                  <c:v>10.3</c:v>
                </c:pt>
                <c:pt idx="5">
                  <c:v>112.9</c:v>
                </c:pt>
                <c:pt idx="6">
                  <c:v>70.400000000000006</c:v>
                </c:pt>
                <c:pt idx="7">
                  <c:v>185.1</c:v>
                </c:pt>
                <c:pt idx="8">
                  <c:v>44</c:v>
                </c:pt>
                <c:pt idx="9">
                  <c:v>112</c:v>
                </c:pt>
                <c:pt idx="10">
                  <c:v>52.5</c:v>
                </c:pt>
                <c:pt idx="11">
                  <c:v>0.5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93.9</c:v>
                </c:pt>
                <c:pt idx="17">
                  <c:v>247</c:v>
                </c:pt>
                <c:pt idx="18">
                  <c:v>12.6</c:v>
                </c:pt>
                <c:pt idx="19">
                  <c:v>221.1</c:v>
                </c:pt>
                <c:pt idx="20">
                  <c:v>168</c:v>
                </c:pt>
                <c:pt idx="21">
                  <c:v>54.4</c:v>
                </c:pt>
                <c:pt idx="22">
                  <c:v>93.4</c:v>
                </c:pt>
                <c:pt idx="23">
                  <c:v>340.5</c:v>
                </c:pt>
                <c:pt idx="24">
                  <c:v>5.4</c:v>
                </c:pt>
                <c:pt idx="25">
                  <c:v>4.4000000000000004</c:v>
                </c:pt>
                <c:pt idx="26">
                  <c:v>74.5</c:v>
                </c:pt>
                <c:pt idx="27">
                  <c:v>10.4</c:v>
                </c:pt>
                <c:pt idx="28">
                  <c:v>43.9</c:v>
                </c:pt>
                <c:pt idx="29">
                  <c:v>113.6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3C3-4CD2-89F1-7506938DE4E6}"/>
            </c:ext>
          </c:extLst>
        </c:ser>
        <c:ser>
          <c:idx val="4"/>
          <c:order val="4"/>
          <c:tx>
            <c:strRef>
              <c:f>CO!$D$31</c:f>
              <c:strCache>
                <c:ptCount val="1"/>
                <c:pt idx="0">
                  <c:v>Minimum 10 minute average</c:v>
                </c:pt>
              </c:strCache>
            </c:strRef>
          </c:tx>
          <c:spPr>
            <a:ln w="12700">
              <a:solidFill>
                <a:srgbClr val="FF71F8"/>
              </a:solidFill>
              <a:prstDash val="sysDash"/>
            </a:ln>
          </c:spPr>
          <c:marker>
            <c:symbol val="none"/>
          </c:marker>
          <c:val>
            <c:numRef>
              <c:f>CO!$E$31:$AI$31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</c:v>
                </c:pt>
                <c:pt idx="4">
                  <c:v>0.1</c:v>
                </c:pt>
                <c:pt idx="5">
                  <c:v>0</c:v>
                </c:pt>
                <c:pt idx="6">
                  <c:v>0</c:v>
                </c:pt>
                <c:pt idx="7">
                  <c:v>0.3</c:v>
                </c:pt>
                <c:pt idx="8">
                  <c:v>0.4</c:v>
                </c:pt>
                <c:pt idx="9">
                  <c:v>0.1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0.6</c:v>
                </c:pt>
                <c:pt idx="17">
                  <c:v>0.2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0</c:v>
                </c:pt>
                <c:pt idx="22">
                  <c:v>0.1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3C3-4CD2-89F1-7506938DE4E6}"/>
            </c:ext>
          </c:extLst>
        </c:ser>
        <c:ser>
          <c:idx val="8"/>
          <c:order val="5"/>
          <c:tx>
            <c:strRef>
              <c:f>CO!$D$35</c:f>
              <c:strCache>
                <c:ptCount val="1"/>
                <c:pt idx="0">
                  <c:v>Daily average</c:v>
                </c:pt>
              </c:strCache>
            </c:strRef>
          </c:tx>
          <c:spPr>
            <a:ln w="6350">
              <a:solidFill>
                <a:srgbClr val="000080"/>
              </a:solidFill>
            </a:ln>
          </c:spPr>
          <c:marker>
            <c:symbol val="none"/>
          </c:marker>
          <c:val>
            <c:numRef>
              <c:f>CO!$E$35:$AI$35</c:f>
              <c:numCache>
                <c:formatCode>General</c:formatCode>
                <c:ptCount val="31"/>
                <c:pt idx="0">
                  <c:v>2.42</c:v>
                </c:pt>
                <c:pt idx="1">
                  <c:v>3.58</c:v>
                </c:pt>
                <c:pt idx="2">
                  <c:v>1.0900000000000001</c:v>
                </c:pt>
                <c:pt idx="3">
                  <c:v>1.1399999999999999</c:v>
                </c:pt>
                <c:pt idx="4">
                  <c:v>0.66</c:v>
                </c:pt>
                <c:pt idx="5">
                  <c:v>2.97</c:v>
                </c:pt>
                <c:pt idx="6">
                  <c:v>2.3940000000000001</c:v>
                </c:pt>
                <c:pt idx="7">
                  <c:v>4.63</c:v>
                </c:pt>
                <c:pt idx="8">
                  <c:v>1.61</c:v>
                </c:pt>
                <c:pt idx="9">
                  <c:v>1.56</c:v>
                </c:pt>
                <c:pt idx="10">
                  <c:v>1.1100000000000001</c:v>
                </c:pt>
                <c:pt idx="11">
                  <c:v>0.11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4.45</c:v>
                </c:pt>
                <c:pt idx="17">
                  <c:v>5.22</c:v>
                </c:pt>
                <c:pt idx="18">
                  <c:v>0.82</c:v>
                </c:pt>
                <c:pt idx="19">
                  <c:v>3.2</c:v>
                </c:pt>
                <c:pt idx="20">
                  <c:v>2.5</c:v>
                </c:pt>
                <c:pt idx="21">
                  <c:v>1.03</c:v>
                </c:pt>
                <c:pt idx="22">
                  <c:v>3.59</c:v>
                </c:pt>
                <c:pt idx="23">
                  <c:v>6.5</c:v>
                </c:pt>
                <c:pt idx="24">
                  <c:v>0.8</c:v>
                </c:pt>
                <c:pt idx="25">
                  <c:v>0.5</c:v>
                </c:pt>
                <c:pt idx="26">
                  <c:v>2.1</c:v>
                </c:pt>
                <c:pt idx="27">
                  <c:v>0.66</c:v>
                </c:pt>
                <c:pt idx="28">
                  <c:v>0.81</c:v>
                </c:pt>
                <c:pt idx="29">
                  <c:v>1.67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3C3-4CD2-89F1-7506938DE4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6651520"/>
        <c:axId val="136653056"/>
      </c:lineChart>
      <c:catAx>
        <c:axId val="13665152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653056"/>
        <c:crosses val="autoZero"/>
        <c:auto val="1"/>
        <c:lblAlgn val="ctr"/>
        <c:lblOffset val="100"/>
        <c:noMultiLvlLbl val="0"/>
      </c:catAx>
      <c:valAx>
        <c:axId val="13665305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baseline="0">
                    <a:latin typeface="Arial" pitchFamily="34" charset="0"/>
                  </a:defRPr>
                </a:pPr>
                <a:r>
                  <a:rPr lang="en-GB" baseline="0">
                    <a:latin typeface="Arial" pitchFamily="34" charset="0"/>
                  </a:rPr>
                  <a:t>mg/m3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36651520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8615008149634609E-2"/>
          <c:y val="0.2135868566700472"/>
          <c:w val="0.20894231847214426"/>
          <c:h val="0.74816176075115559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800" baseline="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76200</xdr:rowOff>
    </xdr:from>
    <xdr:to>
      <xdr:col>35</xdr:col>
      <xdr:colOff>0</xdr:colOff>
      <xdr:row>25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8"/>
  <sheetViews>
    <sheetView tabSelected="1" topLeftCell="A7" zoomScale="125" zoomScaleNormal="125" workbookViewId="0">
      <selection activeCell="D45" sqref="D45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35" width="3.140625" customWidth="1"/>
  </cols>
  <sheetData>
    <row r="1" spans="1:35" ht="11.25" customHeight="1" x14ac:dyDescent="0.25">
      <c r="B1" s="12"/>
      <c r="C1" s="12"/>
      <c r="D1" s="12"/>
      <c r="E1" s="12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1:35" ht="13.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1:35" ht="12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25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5" ht="14.2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1:35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1:35" ht="12.75" customHeight="1" x14ac:dyDescent="0.25">
      <c r="A6" s="41" t="s">
        <v>40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</row>
    <row r="7" spans="1:35" ht="12.7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19"/>
      <c r="AD7" s="30"/>
      <c r="AE7" s="30"/>
      <c r="AF7" s="30"/>
      <c r="AG7" s="13"/>
      <c r="AH7" s="19"/>
      <c r="AI7" s="13"/>
    </row>
    <row r="8" spans="1:35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1:35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1:35" ht="11.25" customHeight="1" x14ac:dyDescent="0.25"/>
    <row r="11" spans="1:35" ht="11.25" customHeight="1" x14ac:dyDescent="0.25"/>
    <row r="12" spans="1:35" ht="11.25" customHeight="1" x14ac:dyDescent="0.25"/>
    <row r="13" spans="1:35" ht="11.25" customHeight="1" x14ac:dyDescent="0.25"/>
    <row r="14" spans="1:35" ht="11.25" customHeight="1" x14ac:dyDescent="0.25"/>
    <row r="15" spans="1:35" ht="11.25" customHeight="1" x14ac:dyDescent="0.25"/>
    <row r="16" spans="1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/>
    </row>
    <row r="28" spans="1:36" ht="11.25" customHeight="1" x14ac:dyDescent="0.25">
      <c r="A28" s="4"/>
      <c r="B28" s="6"/>
      <c r="C28" s="6"/>
      <c r="D28" s="4" t="s">
        <v>8</v>
      </c>
      <c r="E28" s="5">
        <v>30</v>
      </c>
      <c r="F28" s="5">
        <v>30</v>
      </c>
      <c r="G28" s="5">
        <v>30</v>
      </c>
      <c r="H28" s="5">
        <v>30</v>
      </c>
      <c r="I28" s="5">
        <v>30</v>
      </c>
      <c r="J28" s="5">
        <v>30</v>
      </c>
      <c r="K28" s="5">
        <v>30</v>
      </c>
      <c r="L28" s="5">
        <v>30</v>
      </c>
      <c r="M28" s="5">
        <v>30</v>
      </c>
      <c r="N28" s="5">
        <v>30</v>
      </c>
      <c r="O28" s="5">
        <v>30</v>
      </c>
      <c r="P28" s="5">
        <v>30</v>
      </c>
      <c r="Q28" s="5">
        <v>30</v>
      </c>
      <c r="R28" s="5">
        <v>30</v>
      </c>
      <c r="S28" s="5">
        <v>30</v>
      </c>
      <c r="T28" s="5">
        <v>30</v>
      </c>
      <c r="U28" s="5">
        <v>30</v>
      </c>
      <c r="V28" s="5">
        <v>30</v>
      </c>
      <c r="W28" s="5">
        <v>30</v>
      </c>
      <c r="X28" s="5">
        <v>30</v>
      </c>
      <c r="Y28" s="5">
        <v>30</v>
      </c>
      <c r="Z28" s="5">
        <v>30</v>
      </c>
      <c r="AA28" s="5">
        <v>30</v>
      </c>
      <c r="AB28" s="5">
        <v>30</v>
      </c>
      <c r="AC28" s="5">
        <v>30</v>
      </c>
      <c r="AD28" s="5">
        <v>30</v>
      </c>
      <c r="AE28" s="5">
        <v>30</v>
      </c>
      <c r="AF28" s="5">
        <v>30</v>
      </c>
      <c r="AG28" s="5">
        <v>30</v>
      </c>
      <c r="AH28" s="5">
        <v>30</v>
      </c>
      <c r="AI28" s="5"/>
    </row>
    <row r="29" spans="1:36" ht="11.25" customHeight="1" x14ac:dyDescent="0.25">
      <c r="A29" s="44" t="s">
        <v>18</v>
      </c>
      <c r="B29" s="4" t="s">
        <v>2</v>
      </c>
      <c r="C29" s="7">
        <f>MAX(E29:AI29)</f>
        <v>27.2</v>
      </c>
      <c r="D29" s="4" t="s">
        <v>9</v>
      </c>
      <c r="E29" s="5">
        <v>9.6</v>
      </c>
      <c r="F29" s="5">
        <v>15</v>
      </c>
      <c r="G29" s="5">
        <v>15</v>
      </c>
      <c r="H29" s="5">
        <v>17.2</v>
      </c>
      <c r="I29" s="5">
        <v>19.8</v>
      </c>
      <c r="J29" s="5">
        <v>9.5</v>
      </c>
      <c r="K29" s="5">
        <v>16.3</v>
      </c>
      <c r="L29" s="5">
        <v>7.8</v>
      </c>
      <c r="M29" s="5">
        <v>23.4</v>
      </c>
      <c r="N29" s="5">
        <v>14</v>
      </c>
      <c r="O29" s="5">
        <v>6.5</v>
      </c>
      <c r="P29" s="5">
        <v>0.1</v>
      </c>
      <c r="Q29" s="5">
        <v>0</v>
      </c>
      <c r="R29" s="5">
        <v>0</v>
      </c>
      <c r="S29" s="5">
        <v>0</v>
      </c>
      <c r="T29" s="5">
        <v>0</v>
      </c>
      <c r="U29" s="5">
        <v>7.5</v>
      </c>
      <c r="V29" s="5">
        <v>26.5</v>
      </c>
      <c r="W29" s="5">
        <v>14.9</v>
      </c>
      <c r="X29" s="5">
        <v>17.5</v>
      </c>
      <c r="Y29" s="5">
        <v>12.7</v>
      </c>
      <c r="Z29" s="5">
        <v>6.1</v>
      </c>
      <c r="AA29" s="5">
        <v>27.2</v>
      </c>
      <c r="AB29" s="5">
        <v>8.6</v>
      </c>
      <c r="AC29" s="5">
        <v>14.5</v>
      </c>
      <c r="AD29" s="5">
        <v>7.5</v>
      </c>
      <c r="AE29" s="5">
        <v>8.4</v>
      </c>
      <c r="AF29" s="5">
        <v>16.100000000000001</v>
      </c>
      <c r="AG29" s="5">
        <v>10.8</v>
      </c>
      <c r="AH29" s="5">
        <v>16.2</v>
      </c>
      <c r="AI29" s="5"/>
    </row>
    <row r="30" spans="1:36" ht="11.25" customHeight="1" x14ac:dyDescent="0.25">
      <c r="A30" s="45"/>
      <c r="B30" s="4" t="s">
        <v>3</v>
      </c>
      <c r="C30" s="7">
        <f>AVERAGE(E30:AI30)</f>
        <v>1.2273333333333332</v>
      </c>
      <c r="D30" s="4" t="s">
        <v>10</v>
      </c>
      <c r="E30" s="5">
        <v>0.99</v>
      </c>
      <c r="F30" s="5">
        <v>2.0699999999999998</v>
      </c>
      <c r="G30" s="5">
        <v>1.17</v>
      </c>
      <c r="H30" s="5">
        <v>1.21</v>
      </c>
      <c r="I30" s="5">
        <v>1.66</v>
      </c>
      <c r="J30" s="5">
        <v>0.89</v>
      </c>
      <c r="K30" s="5">
        <v>1.81</v>
      </c>
      <c r="L30" s="5">
        <v>0.72</v>
      </c>
      <c r="M30" s="5">
        <v>1.54</v>
      </c>
      <c r="N30" s="5">
        <v>0.86</v>
      </c>
      <c r="O30" s="5">
        <v>0.39</v>
      </c>
      <c r="P30" s="5">
        <v>0.01</v>
      </c>
      <c r="Q30" s="5">
        <v>0</v>
      </c>
      <c r="R30" s="5">
        <v>0</v>
      </c>
      <c r="S30" s="5">
        <v>0</v>
      </c>
      <c r="T30" s="5">
        <v>0</v>
      </c>
      <c r="U30" s="5">
        <v>1.17</v>
      </c>
      <c r="V30" s="5">
        <v>5.77</v>
      </c>
      <c r="W30" s="5">
        <v>2.52</v>
      </c>
      <c r="X30" s="5">
        <v>2.09</v>
      </c>
      <c r="Y30" s="5">
        <v>1.1299999999999999</v>
      </c>
      <c r="Z30" s="5">
        <v>0.65</v>
      </c>
      <c r="AA30" s="5">
        <v>2.52</v>
      </c>
      <c r="AB30" s="5">
        <v>0.8</v>
      </c>
      <c r="AC30" s="5">
        <v>1.67</v>
      </c>
      <c r="AD30" s="5">
        <v>0.61</v>
      </c>
      <c r="AE30" s="5">
        <v>0.67</v>
      </c>
      <c r="AF30" s="5">
        <v>1.39</v>
      </c>
      <c r="AG30" s="5">
        <v>1.05</v>
      </c>
      <c r="AH30" s="5">
        <v>1.46</v>
      </c>
      <c r="AI30" s="5"/>
      <c r="AJ30" s="36"/>
    </row>
    <row r="31" spans="1:36" ht="11.25" customHeight="1" x14ac:dyDescent="0.25">
      <c r="A31" s="45"/>
      <c r="B31" s="4" t="s">
        <v>4</v>
      </c>
      <c r="C31" s="7">
        <f>MIN(E31:AI31)</f>
        <v>0</v>
      </c>
      <c r="D31" s="4" t="s">
        <v>11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0.1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6.85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/>
    </row>
    <row r="32" spans="1:36" ht="11.25" customHeight="1" x14ac:dyDescent="0.25">
      <c r="A32" s="45"/>
      <c r="B32" s="4" t="s">
        <v>5</v>
      </c>
      <c r="C32" s="7">
        <f>SUM(E32:AI32)</f>
        <v>0</v>
      </c>
      <c r="D32" s="4" t="s">
        <v>12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0</v>
      </c>
      <c r="M32" s="35">
        <v>0</v>
      </c>
      <c r="N32" s="35">
        <v>0</v>
      </c>
      <c r="O32" s="35">
        <v>0</v>
      </c>
      <c r="P32" s="35">
        <v>0</v>
      </c>
      <c r="Q32" s="35">
        <v>0</v>
      </c>
      <c r="R32" s="35">
        <v>0</v>
      </c>
      <c r="S32" s="35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5">
        <v>0</v>
      </c>
      <c r="AD32" s="35">
        <v>0</v>
      </c>
      <c r="AE32" s="35">
        <v>0</v>
      </c>
      <c r="AF32" s="35">
        <v>0</v>
      </c>
      <c r="AG32" s="35">
        <v>0</v>
      </c>
      <c r="AH32" s="35">
        <v>0</v>
      </c>
      <c r="AI32" s="5"/>
    </row>
    <row r="33" spans="1:35" ht="11.25" customHeight="1" x14ac:dyDescent="0.25">
      <c r="A33" s="46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/>
    </row>
    <row r="34" spans="1:35" ht="11.25" customHeight="1" x14ac:dyDescent="0.25">
      <c r="A34" s="44" t="s">
        <v>15</v>
      </c>
      <c r="B34" s="6"/>
      <c r="C34" s="8"/>
      <c r="D34" s="4" t="s">
        <v>14</v>
      </c>
      <c r="E34" s="5">
        <v>10</v>
      </c>
      <c r="F34" s="5">
        <v>10</v>
      </c>
      <c r="G34" s="5">
        <v>10</v>
      </c>
      <c r="H34" s="5">
        <v>10</v>
      </c>
      <c r="I34" s="5">
        <v>10</v>
      </c>
      <c r="J34" s="5">
        <v>10</v>
      </c>
      <c r="K34" s="5">
        <v>10</v>
      </c>
      <c r="L34" s="5">
        <v>10</v>
      </c>
      <c r="M34" s="5">
        <v>10</v>
      </c>
      <c r="N34" s="5">
        <v>10</v>
      </c>
      <c r="O34" s="5">
        <v>10</v>
      </c>
      <c r="P34" s="5">
        <v>10</v>
      </c>
      <c r="Q34" s="5">
        <v>10</v>
      </c>
      <c r="R34" s="5">
        <v>10</v>
      </c>
      <c r="S34" s="5">
        <v>10</v>
      </c>
      <c r="T34" s="5">
        <v>10</v>
      </c>
      <c r="U34" s="5">
        <v>10</v>
      </c>
      <c r="V34" s="5">
        <v>10</v>
      </c>
      <c r="W34" s="5">
        <v>10</v>
      </c>
      <c r="X34" s="5">
        <v>10</v>
      </c>
      <c r="Y34" s="5">
        <v>10</v>
      </c>
      <c r="Z34" s="5">
        <v>10</v>
      </c>
      <c r="AA34" s="5">
        <v>10</v>
      </c>
      <c r="AB34" s="5">
        <v>10</v>
      </c>
      <c r="AC34" s="5">
        <v>10</v>
      </c>
      <c r="AD34" s="5">
        <v>10</v>
      </c>
      <c r="AE34" s="5">
        <v>10</v>
      </c>
      <c r="AF34" s="5">
        <v>10</v>
      </c>
      <c r="AG34" s="5">
        <v>10</v>
      </c>
      <c r="AH34" s="5">
        <v>10</v>
      </c>
      <c r="AI34" s="5"/>
    </row>
    <row r="35" spans="1:35" ht="11.25" customHeight="1" x14ac:dyDescent="0.25">
      <c r="A35" s="45"/>
      <c r="B35" s="4" t="s">
        <v>2</v>
      </c>
      <c r="C35" s="7">
        <f>MAX(E35:AI35)</f>
        <v>5.77</v>
      </c>
      <c r="D35" s="4" t="s">
        <v>15</v>
      </c>
      <c r="E35" s="5">
        <f>E30</f>
        <v>0.99</v>
      </c>
      <c r="F35" s="5">
        <f t="shared" ref="F35:AH35" si="0">F30</f>
        <v>2.0699999999999998</v>
      </c>
      <c r="G35" s="5">
        <f t="shared" si="0"/>
        <v>1.17</v>
      </c>
      <c r="H35" s="5">
        <f t="shared" si="0"/>
        <v>1.21</v>
      </c>
      <c r="I35" s="5">
        <f t="shared" si="0"/>
        <v>1.66</v>
      </c>
      <c r="J35" s="5">
        <f t="shared" si="0"/>
        <v>0.89</v>
      </c>
      <c r="K35" s="5">
        <f t="shared" si="0"/>
        <v>1.81</v>
      </c>
      <c r="L35" s="5">
        <f t="shared" si="0"/>
        <v>0.72</v>
      </c>
      <c r="M35" s="5">
        <f t="shared" si="0"/>
        <v>1.54</v>
      </c>
      <c r="N35" s="5">
        <f t="shared" si="0"/>
        <v>0.86</v>
      </c>
      <c r="O35" s="5">
        <f t="shared" si="0"/>
        <v>0.39</v>
      </c>
      <c r="P35" s="5">
        <f t="shared" si="0"/>
        <v>0.01</v>
      </c>
      <c r="Q35" s="5">
        <f t="shared" si="0"/>
        <v>0</v>
      </c>
      <c r="R35" s="5">
        <f t="shared" si="0"/>
        <v>0</v>
      </c>
      <c r="S35" s="5">
        <f t="shared" si="0"/>
        <v>0</v>
      </c>
      <c r="T35" s="5">
        <f t="shared" si="0"/>
        <v>0</v>
      </c>
      <c r="U35" s="5">
        <f t="shared" si="0"/>
        <v>1.17</v>
      </c>
      <c r="V35" s="5">
        <f t="shared" si="0"/>
        <v>5.77</v>
      </c>
      <c r="W35" s="5">
        <f t="shared" si="0"/>
        <v>2.52</v>
      </c>
      <c r="X35" s="5">
        <f t="shared" si="0"/>
        <v>2.09</v>
      </c>
      <c r="Y35" s="5">
        <f t="shared" si="0"/>
        <v>1.1299999999999999</v>
      </c>
      <c r="Z35" s="5">
        <f t="shared" si="0"/>
        <v>0.65</v>
      </c>
      <c r="AA35" s="5">
        <f t="shared" si="0"/>
        <v>2.52</v>
      </c>
      <c r="AB35" s="5">
        <f t="shared" si="0"/>
        <v>0.8</v>
      </c>
      <c r="AC35" s="5">
        <f t="shared" si="0"/>
        <v>1.67</v>
      </c>
      <c r="AD35" s="5">
        <f t="shared" si="0"/>
        <v>0.61</v>
      </c>
      <c r="AE35" s="5">
        <f t="shared" si="0"/>
        <v>0.67</v>
      </c>
      <c r="AF35" s="5">
        <f t="shared" si="0"/>
        <v>1.39</v>
      </c>
      <c r="AG35" s="5">
        <f t="shared" si="0"/>
        <v>1.05</v>
      </c>
      <c r="AH35" s="5">
        <f t="shared" si="0"/>
        <v>1.46</v>
      </c>
      <c r="AI35" s="5"/>
    </row>
    <row r="36" spans="1:35" ht="11.25" customHeight="1" x14ac:dyDescent="0.25">
      <c r="A36" s="45"/>
      <c r="B36" s="4" t="s">
        <v>7</v>
      </c>
      <c r="C36" s="7">
        <f>COUNTIF(E36:AI36,"N")</f>
        <v>0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20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/>
    </row>
    <row r="37" spans="1:35" ht="11.25" customHeight="1" x14ac:dyDescent="0.25">
      <c r="A37" s="46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/>
    </row>
    <row r="38" spans="1:35" ht="11.25" customHeight="1" x14ac:dyDescent="0.25">
      <c r="P38" s="47" t="s">
        <v>46</v>
      </c>
      <c r="Q38" s="47"/>
      <c r="R38" s="47"/>
      <c r="S38" s="47"/>
      <c r="T38" s="47"/>
      <c r="U38" s="47"/>
    </row>
    <row r="39" spans="1:35" ht="11.25" customHeight="1" x14ac:dyDescent="0.25"/>
    <row r="40" spans="1:35" ht="11.25" customHeight="1" x14ac:dyDescent="0.25">
      <c r="C40" s="42" t="s">
        <v>21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15"/>
      <c r="S40" s="15"/>
    </row>
    <row r="41" spans="1:35" ht="11.25" customHeight="1" x14ac:dyDescent="0.25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9"/>
      <c r="S41" s="9"/>
    </row>
    <row r="42" spans="1:35" ht="11.25" customHeight="1" x14ac:dyDescent="0.25">
      <c r="C42" s="43" t="s">
        <v>23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35" ht="11.25" customHeight="1" x14ac:dyDescent="0.25">
      <c r="B43" t="s">
        <v>38</v>
      </c>
      <c r="C43" t="s">
        <v>39</v>
      </c>
    </row>
    <row r="44" spans="1:35" ht="11.25" customHeight="1" x14ac:dyDescent="0.25"/>
    <row r="45" spans="1:35" ht="11.25" customHeight="1" x14ac:dyDescent="0.25"/>
    <row r="46" spans="1:35" ht="11.25" customHeight="1" x14ac:dyDescent="0.25"/>
    <row r="47" spans="1:35" ht="11.25" customHeight="1" x14ac:dyDescent="0.25"/>
    <row r="48" spans="1:35" ht="11.25" customHeight="1" x14ac:dyDescent="0.25"/>
    <row r="49" spans="3:18" ht="11.25" customHeight="1" x14ac:dyDescent="0.25"/>
    <row r="50" spans="3:18" ht="11.25" customHeight="1" x14ac:dyDescent="0.25"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3:18" x14ac:dyDescent="0.25"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</row>
    <row r="57" spans="3:18" x14ac:dyDescent="0.25"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</row>
    <row r="58" spans="3:18" x14ac:dyDescent="0.25"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</row>
  </sheetData>
  <mergeCells count="7">
    <mergeCell ref="C50:Q50"/>
    <mergeCell ref="A6:AI6"/>
    <mergeCell ref="C40:Q41"/>
    <mergeCell ref="C42:S42"/>
    <mergeCell ref="A29:A33"/>
    <mergeCell ref="A34:A37"/>
    <mergeCell ref="P38:U38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57"/>
  <sheetViews>
    <sheetView topLeftCell="A4" zoomScale="125" zoomScaleNormal="125" workbookViewId="0">
      <selection activeCell="AI29" sqref="AI29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35" width="3.140625" customWidth="1"/>
  </cols>
  <sheetData>
    <row r="1" spans="1:35" ht="11.25" customHeight="1" x14ac:dyDescent="0.25">
      <c r="B1" s="10"/>
      <c r="C1" s="10"/>
      <c r="D1" s="10"/>
      <c r="E1" s="10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1:35" ht="1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1:35" ht="13.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26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5" ht="13.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1:35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1:35" ht="12.75" customHeight="1" x14ac:dyDescent="0.25">
      <c r="A6" s="48" t="s">
        <v>41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</row>
    <row r="7" spans="1:35" ht="15.7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0"/>
      <c r="U7" s="30"/>
      <c r="V7" s="30"/>
      <c r="W7" s="30"/>
      <c r="X7" s="30"/>
      <c r="Y7" s="30"/>
      <c r="Z7" s="30"/>
      <c r="AA7" s="30"/>
      <c r="AB7" s="30"/>
      <c r="AC7" s="19"/>
      <c r="AD7" s="30"/>
      <c r="AE7" s="30"/>
      <c r="AF7" s="30"/>
      <c r="AG7" s="13"/>
      <c r="AH7" s="19"/>
      <c r="AI7" s="13"/>
    </row>
    <row r="8" spans="1:35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1:35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1:35" ht="11.25" customHeight="1" x14ac:dyDescent="0.25"/>
    <row r="11" spans="1:35" ht="11.25" customHeight="1" x14ac:dyDescent="0.25"/>
    <row r="12" spans="1:35" ht="11.25" customHeight="1" x14ac:dyDescent="0.25"/>
    <row r="13" spans="1:35" ht="11.25" customHeight="1" x14ac:dyDescent="0.25"/>
    <row r="14" spans="1:35" ht="11.25" customHeight="1" x14ac:dyDescent="0.25"/>
    <row r="15" spans="1:35" ht="11.25" customHeight="1" x14ac:dyDescent="0.25"/>
    <row r="16" spans="1:35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/>
    </row>
    <row r="28" spans="1:36" ht="11.25" customHeight="1" x14ac:dyDescent="0.25">
      <c r="A28" s="4"/>
      <c r="B28" s="6"/>
      <c r="C28" s="6"/>
      <c r="D28" s="4" t="s">
        <v>8</v>
      </c>
      <c r="E28" s="5">
        <v>20</v>
      </c>
      <c r="F28" s="5">
        <v>20</v>
      </c>
      <c r="G28" s="5">
        <v>20</v>
      </c>
      <c r="H28" s="5">
        <v>20</v>
      </c>
      <c r="I28" s="5">
        <v>20</v>
      </c>
      <c r="J28" s="5">
        <v>20</v>
      </c>
      <c r="K28" s="5">
        <v>20</v>
      </c>
      <c r="L28" s="5">
        <v>20</v>
      </c>
      <c r="M28" s="5">
        <v>20</v>
      </c>
      <c r="N28" s="5">
        <v>20</v>
      </c>
      <c r="O28" s="5">
        <v>20</v>
      </c>
      <c r="P28" s="5">
        <v>20</v>
      </c>
      <c r="Q28" s="5">
        <v>20</v>
      </c>
      <c r="R28" s="5">
        <v>20</v>
      </c>
      <c r="S28" s="5">
        <v>20</v>
      </c>
      <c r="T28" s="5">
        <v>20</v>
      </c>
      <c r="U28" s="5">
        <v>20</v>
      </c>
      <c r="V28" s="5">
        <v>20</v>
      </c>
      <c r="W28" s="5">
        <v>20</v>
      </c>
      <c r="X28" s="5">
        <v>20</v>
      </c>
      <c r="Y28" s="5">
        <v>20</v>
      </c>
      <c r="Z28" s="5">
        <v>20</v>
      </c>
      <c r="AA28" s="5">
        <v>20</v>
      </c>
      <c r="AB28" s="5">
        <v>20</v>
      </c>
      <c r="AC28" s="5">
        <v>20</v>
      </c>
      <c r="AD28" s="5">
        <v>20</v>
      </c>
      <c r="AE28" s="5">
        <v>20</v>
      </c>
      <c r="AF28" s="5">
        <v>20</v>
      </c>
      <c r="AG28" s="5">
        <v>20</v>
      </c>
      <c r="AH28" s="5">
        <v>20</v>
      </c>
      <c r="AI28" s="5"/>
    </row>
    <row r="29" spans="1:36" ht="11.25" customHeight="1" x14ac:dyDescent="0.25">
      <c r="A29" s="44" t="s">
        <v>18</v>
      </c>
      <c r="B29" s="4" t="s">
        <v>2</v>
      </c>
      <c r="C29" s="7">
        <f>MAX(E29:AI29)</f>
        <v>9.3000000000000007</v>
      </c>
      <c r="D29" s="4" t="s">
        <v>9</v>
      </c>
      <c r="E29" s="5">
        <v>3.8</v>
      </c>
      <c r="F29" s="5">
        <v>8.1</v>
      </c>
      <c r="G29" s="5">
        <v>5.5</v>
      </c>
      <c r="H29" s="5">
        <v>9.3000000000000007</v>
      </c>
      <c r="I29" s="5">
        <v>4</v>
      </c>
      <c r="J29" s="5">
        <v>3.2</v>
      </c>
      <c r="K29" s="5">
        <v>3.4</v>
      </c>
      <c r="L29" s="5">
        <v>4.0999999999999996</v>
      </c>
      <c r="M29" s="5">
        <v>4.5</v>
      </c>
      <c r="N29" s="5">
        <v>5.0999999999999996</v>
      </c>
      <c r="O29" s="5">
        <v>9.3000000000000007</v>
      </c>
      <c r="P29" s="5">
        <v>1.5</v>
      </c>
      <c r="Q29" s="5">
        <v>0</v>
      </c>
      <c r="R29" s="5">
        <v>0</v>
      </c>
      <c r="S29" s="5">
        <v>0</v>
      </c>
      <c r="T29" s="5">
        <v>0</v>
      </c>
      <c r="U29" s="5">
        <v>3</v>
      </c>
      <c r="V29" s="5">
        <v>5.9</v>
      </c>
      <c r="W29" s="5">
        <v>2.6</v>
      </c>
      <c r="X29" s="5">
        <v>1.1000000000000001</v>
      </c>
      <c r="Y29" s="5">
        <v>3.1</v>
      </c>
      <c r="Z29" s="5">
        <v>6.9</v>
      </c>
      <c r="AA29" s="5">
        <v>4.4000000000000004</v>
      </c>
      <c r="AB29" s="5">
        <v>4.3</v>
      </c>
      <c r="AC29" s="5">
        <v>2.4</v>
      </c>
      <c r="AD29" s="5">
        <v>1.6</v>
      </c>
      <c r="AE29" s="5">
        <v>1.2</v>
      </c>
      <c r="AF29" s="5">
        <v>4.0999999999999996</v>
      </c>
      <c r="AG29" s="5">
        <v>8.4</v>
      </c>
      <c r="AH29" s="5">
        <v>4.9000000000000004</v>
      </c>
      <c r="AI29" s="5"/>
    </row>
    <row r="30" spans="1:36" ht="11.25" customHeight="1" x14ac:dyDescent="0.25">
      <c r="A30" s="45"/>
      <c r="B30" s="4" t="s">
        <v>3</v>
      </c>
      <c r="C30" s="7">
        <f>AVERAGE(E30:AI30)</f>
        <v>1.5156666666666667</v>
      </c>
      <c r="D30" s="4" t="s">
        <v>10</v>
      </c>
      <c r="E30" s="5">
        <v>1.86</v>
      </c>
      <c r="F30" s="5">
        <v>2.87</v>
      </c>
      <c r="G30" s="5">
        <v>1.61</v>
      </c>
      <c r="H30" s="5">
        <v>2.52</v>
      </c>
      <c r="I30" s="5">
        <v>1.01</v>
      </c>
      <c r="J30" s="5">
        <v>1.33</v>
      </c>
      <c r="K30" s="5">
        <v>1.8</v>
      </c>
      <c r="L30" s="5">
        <v>1.84</v>
      </c>
      <c r="M30" s="5">
        <v>1.71</v>
      </c>
      <c r="N30" s="5">
        <v>1.7</v>
      </c>
      <c r="O30" s="5">
        <v>3.18</v>
      </c>
      <c r="P30" s="5">
        <v>1.1000000000000001</v>
      </c>
      <c r="Q30" s="5">
        <v>0</v>
      </c>
      <c r="R30" s="5">
        <v>0</v>
      </c>
      <c r="S30" s="5">
        <v>0</v>
      </c>
      <c r="T30" s="5">
        <v>0</v>
      </c>
      <c r="U30" s="5">
        <v>1.87</v>
      </c>
      <c r="V30" s="5">
        <v>2.33</v>
      </c>
      <c r="W30" s="5">
        <v>0.88</v>
      </c>
      <c r="X30" s="5">
        <v>0.77</v>
      </c>
      <c r="Y30" s="5">
        <v>1.54</v>
      </c>
      <c r="Z30" s="5">
        <v>1.75</v>
      </c>
      <c r="AA30" s="5">
        <v>2.0499999999999998</v>
      </c>
      <c r="AB30" s="5">
        <v>2.2200000000000002</v>
      </c>
      <c r="AC30" s="5">
        <v>1.31</v>
      </c>
      <c r="AD30" s="5">
        <v>0.88</v>
      </c>
      <c r="AE30" s="5">
        <v>0.79</v>
      </c>
      <c r="AF30" s="5">
        <v>1.89</v>
      </c>
      <c r="AG30" s="5">
        <v>2.5099999999999998</v>
      </c>
      <c r="AH30" s="5">
        <v>2.15</v>
      </c>
      <c r="AI30" s="5"/>
      <c r="AJ30" s="36"/>
    </row>
    <row r="31" spans="1:36" ht="11.25" customHeight="1" x14ac:dyDescent="0.25">
      <c r="A31" s="45"/>
      <c r="B31" s="4" t="s">
        <v>4</v>
      </c>
      <c r="C31" s="7">
        <f>MIN(E31:AI31)</f>
        <v>0</v>
      </c>
      <c r="D31" s="4" t="s">
        <v>11</v>
      </c>
      <c r="E31" s="5">
        <v>1</v>
      </c>
      <c r="F31" s="5">
        <v>1.1000000000000001</v>
      </c>
      <c r="G31" s="5">
        <v>0.8</v>
      </c>
      <c r="H31" s="5">
        <v>1</v>
      </c>
      <c r="I31" s="5">
        <v>0.7</v>
      </c>
      <c r="J31" s="5">
        <v>0.7</v>
      </c>
      <c r="K31" s="5">
        <v>0.9</v>
      </c>
      <c r="L31" s="5">
        <v>0.9</v>
      </c>
      <c r="M31" s="5">
        <v>0.8</v>
      </c>
      <c r="N31" s="5">
        <v>0.8</v>
      </c>
      <c r="O31" s="5">
        <v>1</v>
      </c>
      <c r="P31" s="5">
        <v>0.9</v>
      </c>
      <c r="Q31" s="5">
        <v>0</v>
      </c>
      <c r="R31" s="5">
        <v>0</v>
      </c>
      <c r="S31" s="5">
        <v>0</v>
      </c>
      <c r="T31" s="5">
        <v>0</v>
      </c>
      <c r="U31" s="5">
        <v>1.1000000000000001</v>
      </c>
      <c r="V31" s="5">
        <v>1.1000000000000001</v>
      </c>
      <c r="W31" s="5">
        <v>0.7</v>
      </c>
      <c r="X31" s="5">
        <v>0.6</v>
      </c>
      <c r="Y31" s="5">
        <v>0.7</v>
      </c>
      <c r="Z31" s="5">
        <v>0.7</v>
      </c>
      <c r="AA31" s="5">
        <v>1</v>
      </c>
      <c r="AB31" s="5">
        <v>0.9</v>
      </c>
      <c r="AC31" s="5">
        <v>0.8</v>
      </c>
      <c r="AD31" s="5">
        <v>0.7</v>
      </c>
      <c r="AE31" s="5">
        <v>0.6</v>
      </c>
      <c r="AF31" s="5">
        <v>1</v>
      </c>
      <c r="AG31" s="5">
        <v>0.9</v>
      </c>
      <c r="AH31" s="5">
        <v>1</v>
      </c>
      <c r="AI31" s="5"/>
    </row>
    <row r="32" spans="1:36" ht="11.25" customHeight="1" x14ac:dyDescent="0.25">
      <c r="A32" s="45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/>
    </row>
    <row r="33" spans="1:35" ht="11.25" customHeight="1" x14ac:dyDescent="0.25">
      <c r="A33" s="46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/>
    </row>
    <row r="34" spans="1:35" ht="11.25" customHeight="1" x14ac:dyDescent="0.25">
      <c r="A34" s="44" t="s">
        <v>15</v>
      </c>
      <c r="B34" s="6"/>
      <c r="C34" s="8"/>
      <c r="D34" s="4" t="s">
        <v>14</v>
      </c>
      <c r="E34" s="5">
        <v>10</v>
      </c>
      <c r="F34" s="5">
        <v>10</v>
      </c>
      <c r="G34" s="5">
        <v>10</v>
      </c>
      <c r="H34" s="5">
        <v>10</v>
      </c>
      <c r="I34" s="5">
        <v>10</v>
      </c>
      <c r="J34" s="5">
        <v>10</v>
      </c>
      <c r="K34" s="5">
        <v>10</v>
      </c>
      <c r="L34" s="5">
        <v>10</v>
      </c>
      <c r="M34" s="5">
        <v>10</v>
      </c>
      <c r="N34" s="5">
        <v>10</v>
      </c>
      <c r="O34" s="5">
        <v>10</v>
      </c>
      <c r="P34" s="5">
        <v>10</v>
      </c>
      <c r="Q34" s="5">
        <v>10</v>
      </c>
      <c r="R34" s="5">
        <v>10</v>
      </c>
      <c r="S34" s="5">
        <v>10</v>
      </c>
      <c r="T34" s="5">
        <v>10</v>
      </c>
      <c r="U34" s="5">
        <v>10</v>
      </c>
      <c r="V34" s="5">
        <v>10</v>
      </c>
      <c r="W34" s="5">
        <v>10</v>
      </c>
      <c r="X34" s="5">
        <v>10</v>
      </c>
      <c r="Y34" s="5">
        <v>10</v>
      </c>
      <c r="Z34" s="5">
        <v>10</v>
      </c>
      <c r="AA34" s="5">
        <v>10</v>
      </c>
      <c r="AB34" s="5">
        <v>10</v>
      </c>
      <c r="AC34" s="5">
        <v>10</v>
      </c>
      <c r="AD34" s="5">
        <v>10</v>
      </c>
      <c r="AE34" s="5">
        <v>10</v>
      </c>
      <c r="AF34" s="5">
        <v>10</v>
      </c>
      <c r="AG34" s="5">
        <v>10</v>
      </c>
      <c r="AH34" s="5">
        <v>10</v>
      </c>
      <c r="AI34" s="5"/>
    </row>
    <row r="35" spans="1:35" ht="11.25" customHeight="1" x14ac:dyDescent="0.25">
      <c r="A35" s="45"/>
      <c r="B35" s="4" t="s">
        <v>2</v>
      </c>
      <c r="C35" s="7">
        <f>MAX(E35:AI35)</f>
        <v>3.18</v>
      </c>
      <c r="D35" s="4" t="s">
        <v>15</v>
      </c>
      <c r="E35" s="5">
        <f t="shared" ref="E35:AH35" si="0">E30</f>
        <v>1.86</v>
      </c>
      <c r="F35" s="5">
        <f t="shared" si="0"/>
        <v>2.87</v>
      </c>
      <c r="G35" s="5">
        <f t="shared" si="0"/>
        <v>1.61</v>
      </c>
      <c r="H35" s="5">
        <f t="shared" si="0"/>
        <v>2.52</v>
      </c>
      <c r="I35" s="5">
        <f t="shared" si="0"/>
        <v>1.01</v>
      </c>
      <c r="J35" s="5">
        <f t="shared" si="0"/>
        <v>1.33</v>
      </c>
      <c r="K35" s="5">
        <f t="shared" si="0"/>
        <v>1.8</v>
      </c>
      <c r="L35" s="5">
        <f t="shared" si="0"/>
        <v>1.84</v>
      </c>
      <c r="M35" s="5">
        <f t="shared" si="0"/>
        <v>1.71</v>
      </c>
      <c r="N35" s="5">
        <f t="shared" si="0"/>
        <v>1.7</v>
      </c>
      <c r="O35" s="5">
        <f t="shared" si="0"/>
        <v>3.18</v>
      </c>
      <c r="P35" s="5">
        <f t="shared" si="0"/>
        <v>1.1000000000000001</v>
      </c>
      <c r="Q35" s="5">
        <f t="shared" si="0"/>
        <v>0</v>
      </c>
      <c r="R35" s="5">
        <f t="shared" si="0"/>
        <v>0</v>
      </c>
      <c r="S35" s="5">
        <f t="shared" si="0"/>
        <v>0</v>
      </c>
      <c r="T35" s="5">
        <f t="shared" si="0"/>
        <v>0</v>
      </c>
      <c r="U35" s="5">
        <f t="shared" si="0"/>
        <v>1.87</v>
      </c>
      <c r="V35" s="5">
        <f t="shared" si="0"/>
        <v>2.33</v>
      </c>
      <c r="W35" s="5">
        <f t="shared" si="0"/>
        <v>0.88</v>
      </c>
      <c r="X35" s="5">
        <f t="shared" si="0"/>
        <v>0.77</v>
      </c>
      <c r="Y35" s="5">
        <f t="shared" si="0"/>
        <v>1.54</v>
      </c>
      <c r="Z35" s="5">
        <f t="shared" si="0"/>
        <v>1.75</v>
      </c>
      <c r="AA35" s="5">
        <f t="shared" si="0"/>
        <v>2.0499999999999998</v>
      </c>
      <c r="AB35" s="5">
        <f t="shared" si="0"/>
        <v>2.2200000000000002</v>
      </c>
      <c r="AC35" s="5">
        <f t="shared" si="0"/>
        <v>1.31</v>
      </c>
      <c r="AD35" s="5">
        <f t="shared" si="0"/>
        <v>0.88</v>
      </c>
      <c r="AE35" s="5">
        <f t="shared" si="0"/>
        <v>0.79</v>
      </c>
      <c r="AF35" s="5">
        <f t="shared" si="0"/>
        <v>1.89</v>
      </c>
      <c r="AG35" s="5">
        <f t="shared" si="0"/>
        <v>2.5099999999999998</v>
      </c>
      <c r="AH35" s="5">
        <f t="shared" si="0"/>
        <v>2.15</v>
      </c>
      <c r="AI35" s="5"/>
    </row>
    <row r="36" spans="1:35" ht="11.25" customHeight="1" x14ac:dyDescent="0.25">
      <c r="A36" s="45"/>
      <c r="B36" s="4" t="s">
        <v>7</v>
      </c>
      <c r="C36" s="7">
        <f>COUNTIF(E36:AG36,"N")</f>
        <v>0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20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/>
    </row>
    <row r="37" spans="1:35" ht="11.25" customHeight="1" x14ac:dyDescent="0.25">
      <c r="A37" s="46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/>
    </row>
    <row r="38" spans="1:35" ht="11.25" customHeight="1" x14ac:dyDescent="0.25">
      <c r="P38" s="47" t="s">
        <v>46</v>
      </c>
      <c r="Q38" s="47"/>
      <c r="R38" s="47"/>
      <c r="S38" s="47"/>
      <c r="T38" s="47"/>
      <c r="U38" s="47"/>
    </row>
    <row r="39" spans="1:35" ht="11.25" customHeight="1" x14ac:dyDescent="0.25"/>
    <row r="40" spans="1:35" ht="11.25" customHeight="1" x14ac:dyDescent="0.25">
      <c r="C40" s="42" t="s">
        <v>21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15"/>
      <c r="S40" s="15"/>
    </row>
    <row r="41" spans="1:35" ht="11.25" customHeight="1" x14ac:dyDescent="0.25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9"/>
      <c r="S41" s="9"/>
    </row>
    <row r="42" spans="1:35" ht="11.25" customHeight="1" x14ac:dyDescent="0.25">
      <c r="C42" s="43" t="s">
        <v>23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/>
    <row r="49" spans="3:18" x14ac:dyDescent="0.25"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</row>
    <row r="50" spans="3:18" x14ac:dyDescent="0.25"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</row>
    <row r="56" spans="3:18" x14ac:dyDescent="0.25"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</row>
    <row r="57" spans="3:18" x14ac:dyDescent="0.25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</row>
  </sheetData>
  <mergeCells count="7">
    <mergeCell ref="A6:AI6"/>
    <mergeCell ref="C49:Q49"/>
    <mergeCell ref="C40:Q41"/>
    <mergeCell ref="C42:S42"/>
    <mergeCell ref="A29:A33"/>
    <mergeCell ref="A34:A37"/>
    <mergeCell ref="P38:U38"/>
  </mergeCells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59"/>
  <sheetViews>
    <sheetView zoomScale="125" zoomScaleNormal="125" workbookViewId="0">
      <selection activeCell="AA27" sqref="AA27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35" width="3.140625" customWidth="1"/>
  </cols>
  <sheetData>
    <row r="1" spans="1:36" ht="11.25" customHeight="1" x14ac:dyDescent="0.25">
      <c r="B1" s="10"/>
      <c r="C1" s="10"/>
      <c r="D1" s="10"/>
      <c r="E1" s="10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1:36" ht="14.2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1:36" ht="1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27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6" ht="13.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1:36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1:36" ht="15" customHeight="1" x14ac:dyDescent="0.25">
      <c r="A6" s="41" t="s">
        <v>42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</row>
    <row r="7" spans="1:36" ht="13.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3"/>
      <c r="AH7" s="19"/>
      <c r="AI7" s="13"/>
    </row>
    <row r="8" spans="1:36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1:36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1:36" ht="11.25" customHeight="1" x14ac:dyDescent="0.25"/>
    <row r="11" spans="1:36" ht="11.25" customHeight="1" x14ac:dyDescent="0.25"/>
    <row r="12" spans="1:36" ht="11.25" customHeight="1" x14ac:dyDescent="0.25"/>
    <row r="13" spans="1:36" ht="11.25" customHeight="1" x14ac:dyDescent="0.25"/>
    <row r="14" spans="1:36" ht="11.25" customHeight="1" x14ac:dyDescent="0.25"/>
    <row r="15" spans="1:36" ht="11.25" customHeight="1" x14ac:dyDescent="0.25"/>
    <row r="16" spans="1:36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/>
    </row>
    <row r="28" spans="1:36" ht="11.25" customHeight="1" x14ac:dyDescent="0.25">
      <c r="A28" s="4"/>
      <c r="B28" s="6"/>
      <c r="C28" s="6"/>
      <c r="D28" s="4" t="s">
        <v>8</v>
      </c>
      <c r="E28" s="5">
        <v>60</v>
      </c>
      <c r="F28" s="5">
        <v>60</v>
      </c>
      <c r="G28" s="5">
        <v>60</v>
      </c>
      <c r="H28" s="5">
        <v>60</v>
      </c>
      <c r="I28" s="5">
        <v>60</v>
      </c>
      <c r="J28" s="5">
        <v>60</v>
      </c>
      <c r="K28" s="5">
        <v>60</v>
      </c>
      <c r="L28" s="5">
        <v>60</v>
      </c>
      <c r="M28" s="5">
        <v>60</v>
      </c>
      <c r="N28" s="5">
        <v>60</v>
      </c>
      <c r="O28" s="5">
        <v>60</v>
      </c>
      <c r="P28" s="5">
        <v>60</v>
      </c>
      <c r="Q28" s="5">
        <v>60</v>
      </c>
      <c r="R28" s="5">
        <v>60</v>
      </c>
      <c r="S28" s="5">
        <v>60</v>
      </c>
      <c r="T28" s="5">
        <v>60</v>
      </c>
      <c r="U28" s="5">
        <v>60</v>
      </c>
      <c r="V28" s="5">
        <v>60</v>
      </c>
      <c r="W28" s="5">
        <v>60</v>
      </c>
      <c r="X28" s="5">
        <v>60</v>
      </c>
      <c r="Y28" s="5">
        <v>60</v>
      </c>
      <c r="Z28" s="5">
        <v>60</v>
      </c>
      <c r="AA28" s="5">
        <v>60</v>
      </c>
      <c r="AB28" s="5">
        <v>60</v>
      </c>
      <c r="AC28" s="5">
        <v>60</v>
      </c>
      <c r="AD28" s="5">
        <v>60</v>
      </c>
      <c r="AE28" s="5">
        <v>60</v>
      </c>
      <c r="AF28" s="5">
        <v>60</v>
      </c>
      <c r="AG28" s="5">
        <v>60</v>
      </c>
      <c r="AH28" s="5">
        <v>60</v>
      </c>
      <c r="AI28" s="5"/>
    </row>
    <row r="29" spans="1:36" ht="11.25" customHeight="1" x14ac:dyDescent="0.25">
      <c r="A29" s="44" t="s">
        <v>18</v>
      </c>
      <c r="B29" s="4" t="s">
        <v>2</v>
      </c>
      <c r="C29" s="7">
        <f>MAX(E29:AI29)</f>
        <v>36.299999999999997</v>
      </c>
      <c r="D29" s="4" t="s">
        <v>9</v>
      </c>
      <c r="E29" s="5">
        <v>10.9</v>
      </c>
      <c r="F29" s="5">
        <v>16.7</v>
      </c>
      <c r="G29" s="5">
        <v>9.1</v>
      </c>
      <c r="H29" s="5">
        <v>15.9</v>
      </c>
      <c r="I29" s="5">
        <v>12.6</v>
      </c>
      <c r="J29" s="5">
        <v>11.9</v>
      </c>
      <c r="K29" s="5">
        <v>13.9</v>
      </c>
      <c r="L29" s="5">
        <v>8.6</v>
      </c>
      <c r="M29" s="5">
        <v>19.5</v>
      </c>
      <c r="N29" s="5">
        <v>13</v>
      </c>
      <c r="O29" s="5">
        <v>16.8</v>
      </c>
      <c r="P29" s="5">
        <v>12.1</v>
      </c>
      <c r="Q29" s="5">
        <v>0</v>
      </c>
      <c r="R29" s="5">
        <v>0</v>
      </c>
      <c r="S29" s="5">
        <v>0</v>
      </c>
      <c r="T29" s="5">
        <v>0</v>
      </c>
      <c r="U29" s="5">
        <v>21.5</v>
      </c>
      <c r="V29" s="5">
        <v>14.6</v>
      </c>
      <c r="W29" s="5">
        <v>15.1</v>
      </c>
      <c r="X29" s="5">
        <v>24.3</v>
      </c>
      <c r="Y29" s="5">
        <v>9</v>
      </c>
      <c r="Z29" s="5">
        <v>11.1</v>
      </c>
      <c r="AA29" s="5">
        <v>9.9</v>
      </c>
      <c r="AB29" s="5">
        <v>18.2</v>
      </c>
      <c r="AC29" s="5">
        <v>17.5</v>
      </c>
      <c r="AD29" s="5">
        <v>10.6</v>
      </c>
      <c r="AE29" s="5">
        <v>9</v>
      </c>
      <c r="AF29" s="5">
        <v>9.4</v>
      </c>
      <c r="AG29" s="5">
        <v>12.9</v>
      </c>
      <c r="AH29" s="5">
        <v>36.299999999999997</v>
      </c>
      <c r="AI29" s="5"/>
    </row>
    <row r="30" spans="1:36" ht="11.25" customHeight="1" x14ac:dyDescent="0.25">
      <c r="A30" s="45"/>
      <c r="B30" s="4" t="s">
        <v>3</v>
      </c>
      <c r="C30" s="7">
        <f>AVERAGE(E30:AI30)</f>
        <v>7.2893333333333343</v>
      </c>
      <c r="D30" s="4" t="s">
        <v>10</v>
      </c>
      <c r="E30" s="5">
        <v>5.26</v>
      </c>
      <c r="F30" s="5">
        <v>7.54</v>
      </c>
      <c r="G30" s="5">
        <v>6.9</v>
      </c>
      <c r="H30" s="5">
        <v>8.17</v>
      </c>
      <c r="I30" s="5">
        <v>7.98</v>
      </c>
      <c r="J30" s="5">
        <v>6.14</v>
      </c>
      <c r="K30" s="5">
        <v>7.55</v>
      </c>
      <c r="L30" s="5">
        <v>6.34</v>
      </c>
      <c r="M30" s="5">
        <v>9.5500000000000007</v>
      </c>
      <c r="N30" s="5">
        <v>7.85</v>
      </c>
      <c r="O30" s="5">
        <v>8.59</v>
      </c>
      <c r="P30" s="5">
        <v>9.51</v>
      </c>
      <c r="Q30" s="5">
        <v>0</v>
      </c>
      <c r="R30" s="5">
        <v>0</v>
      </c>
      <c r="S30" s="5">
        <v>0</v>
      </c>
      <c r="T30" s="5">
        <v>0</v>
      </c>
      <c r="U30" s="5">
        <v>8.4700000000000006</v>
      </c>
      <c r="V30" s="5">
        <v>9.4600000000000009</v>
      </c>
      <c r="W30" s="5">
        <v>9.99</v>
      </c>
      <c r="X30" s="5">
        <v>8.94</v>
      </c>
      <c r="Y30" s="5">
        <v>6.24</v>
      </c>
      <c r="Z30" s="5">
        <v>7.43</v>
      </c>
      <c r="AA30" s="5">
        <v>23</v>
      </c>
      <c r="AB30" s="5">
        <v>8.49</v>
      </c>
      <c r="AC30" s="5">
        <v>9.6999999999999993</v>
      </c>
      <c r="AD30" s="5">
        <v>6.88</v>
      </c>
      <c r="AE30" s="5">
        <v>6.41</v>
      </c>
      <c r="AF30" s="5">
        <v>6.83</v>
      </c>
      <c r="AG30" s="5">
        <v>6.97</v>
      </c>
      <c r="AH30" s="5">
        <v>8.49</v>
      </c>
      <c r="AI30" s="5"/>
      <c r="AJ30" s="36"/>
    </row>
    <row r="31" spans="1:36" ht="11.25" customHeight="1" x14ac:dyDescent="0.25">
      <c r="A31" s="45"/>
      <c r="B31" s="4" t="s">
        <v>4</v>
      </c>
      <c r="C31" s="7">
        <f>MIN(E31:AI31)</f>
        <v>0</v>
      </c>
      <c r="D31" s="4" t="s">
        <v>11</v>
      </c>
      <c r="E31" s="5">
        <v>2</v>
      </c>
      <c r="F31" s="5">
        <v>2.7</v>
      </c>
      <c r="G31" s="5">
        <v>5.9</v>
      </c>
      <c r="H31" s="5">
        <v>5.3</v>
      </c>
      <c r="I31" s="5">
        <v>5.3</v>
      </c>
      <c r="J31" s="5">
        <v>3.8</v>
      </c>
      <c r="K31" s="5">
        <v>2.6</v>
      </c>
      <c r="L31" s="5">
        <v>4.5</v>
      </c>
      <c r="M31" s="5">
        <v>2</v>
      </c>
      <c r="N31" s="5">
        <v>2.1</v>
      </c>
      <c r="O31" s="5">
        <v>5.9</v>
      </c>
      <c r="P31" s="5">
        <v>7.3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4.4000000000000004</v>
      </c>
      <c r="W31" s="5">
        <v>7.7</v>
      </c>
      <c r="X31" s="5">
        <v>5.2</v>
      </c>
      <c r="Y31" s="5">
        <v>4.5999999999999996</v>
      </c>
      <c r="Z31" s="5">
        <v>5</v>
      </c>
      <c r="AA31" s="5">
        <v>1</v>
      </c>
      <c r="AB31" s="5">
        <v>1.9</v>
      </c>
      <c r="AC31" s="5">
        <v>4.8</v>
      </c>
      <c r="AD31" s="5">
        <v>4.8</v>
      </c>
      <c r="AE31" s="5">
        <v>4.5999999999999996</v>
      </c>
      <c r="AF31" s="5">
        <v>5.0999999999999996</v>
      </c>
      <c r="AG31" s="5">
        <v>4</v>
      </c>
      <c r="AH31" s="5">
        <v>4.7</v>
      </c>
      <c r="AI31" s="5"/>
    </row>
    <row r="32" spans="1:36" ht="11.25" customHeight="1" x14ac:dyDescent="0.25">
      <c r="A32" s="45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/>
    </row>
    <row r="33" spans="1:35" ht="11.25" customHeight="1" x14ac:dyDescent="0.25">
      <c r="A33" s="46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/>
    </row>
    <row r="34" spans="1:35" ht="11.25" customHeight="1" x14ac:dyDescent="0.25">
      <c r="A34" s="44" t="s">
        <v>15</v>
      </c>
      <c r="B34" s="6"/>
      <c r="C34" s="8"/>
      <c r="D34" s="4" t="s">
        <v>14</v>
      </c>
      <c r="E34" s="5">
        <v>10</v>
      </c>
      <c r="F34" s="5">
        <v>10</v>
      </c>
      <c r="G34" s="5">
        <v>10</v>
      </c>
      <c r="H34" s="5">
        <v>10</v>
      </c>
      <c r="I34" s="5">
        <v>10</v>
      </c>
      <c r="J34" s="5">
        <v>10</v>
      </c>
      <c r="K34" s="5">
        <v>10</v>
      </c>
      <c r="L34" s="5">
        <v>10</v>
      </c>
      <c r="M34" s="5">
        <v>10</v>
      </c>
      <c r="N34" s="5">
        <v>10</v>
      </c>
      <c r="O34" s="5">
        <v>10</v>
      </c>
      <c r="P34" s="5">
        <v>10</v>
      </c>
      <c r="Q34" s="5">
        <v>10</v>
      </c>
      <c r="R34" s="5">
        <v>10</v>
      </c>
      <c r="S34" s="5">
        <v>10</v>
      </c>
      <c r="T34" s="5">
        <v>10</v>
      </c>
      <c r="U34" s="5">
        <v>10</v>
      </c>
      <c r="V34" s="5">
        <v>10</v>
      </c>
      <c r="W34" s="5">
        <v>10</v>
      </c>
      <c r="X34" s="5">
        <v>10</v>
      </c>
      <c r="Y34" s="5">
        <v>10</v>
      </c>
      <c r="Z34" s="5">
        <v>10</v>
      </c>
      <c r="AA34" s="5">
        <v>10</v>
      </c>
      <c r="AB34" s="5">
        <v>10</v>
      </c>
      <c r="AC34" s="5">
        <v>10</v>
      </c>
      <c r="AD34" s="5">
        <v>10</v>
      </c>
      <c r="AE34" s="5">
        <v>10</v>
      </c>
      <c r="AF34" s="5">
        <v>10</v>
      </c>
      <c r="AG34" s="5">
        <v>10</v>
      </c>
      <c r="AH34" s="5">
        <v>10</v>
      </c>
      <c r="AI34" s="5"/>
    </row>
    <row r="35" spans="1:35" ht="11.25" customHeight="1" x14ac:dyDescent="0.25">
      <c r="A35" s="45"/>
      <c r="B35" s="4" t="s">
        <v>2</v>
      </c>
      <c r="C35" s="7">
        <f>MAX(E35:AI35)</f>
        <v>23</v>
      </c>
      <c r="D35" s="4" t="s">
        <v>15</v>
      </c>
      <c r="E35" s="5">
        <f t="shared" ref="E35:AH35" si="0">E30</f>
        <v>5.26</v>
      </c>
      <c r="F35" s="5">
        <f t="shared" si="0"/>
        <v>7.54</v>
      </c>
      <c r="G35" s="5">
        <f t="shared" si="0"/>
        <v>6.9</v>
      </c>
      <c r="H35" s="5">
        <f t="shared" si="0"/>
        <v>8.17</v>
      </c>
      <c r="I35" s="5">
        <f t="shared" si="0"/>
        <v>7.98</v>
      </c>
      <c r="J35" s="5">
        <f t="shared" si="0"/>
        <v>6.14</v>
      </c>
      <c r="K35" s="5">
        <f t="shared" si="0"/>
        <v>7.55</v>
      </c>
      <c r="L35" s="5">
        <f t="shared" si="0"/>
        <v>6.34</v>
      </c>
      <c r="M35" s="5">
        <f t="shared" si="0"/>
        <v>9.5500000000000007</v>
      </c>
      <c r="N35" s="5">
        <f t="shared" si="0"/>
        <v>7.85</v>
      </c>
      <c r="O35" s="5">
        <f t="shared" si="0"/>
        <v>8.59</v>
      </c>
      <c r="P35" s="5">
        <f t="shared" si="0"/>
        <v>9.51</v>
      </c>
      <c r="Q35" s="5">
        <f t="shared" si="0"/>
        <v>0</v>
      </c>
      <c r="R35" s="5">
        <f t="shared" si="0"/>
        <v>0</v>
      </c>
      <c r="S35" s="5">
        <f t="shared" si="0"/>
        <v>0</v>
      </c>
      <c r="T35" s="5">
        <f t="shared" si="0"/>
        <v>0</v>
      </c>
      <c r="U35" s="5">
        <f t="shared" si="0"/>
        <v>8.4700000000000006</v>
      </c>
      <c r="V35" s="5">
        <f t="shared" si="0"/>
        <v>9.4600000000000009</v>
      </c>
      <c r="W35" s="5">
        <f t="shared" si="0"/>
        <v>9.99</v>
      </c>
      <c r="X35" s="5">
        <f t="shared" si="0"/>
        <v>8.94</v>
      </c>
      <c r="Y35" s="5">
        <f t="shared" si="0"/>
        <v>6.24</v>
      </c>
      <c r="Z35" s="5">
        <f t="shared" si="0"/>
        <v>7.43</v>
      </c>
      <c r="AA35" s="5">
        <f t="shared" si="0"/>
        <v>23</v>
      </c>
      <c r="AB35" s="5">
        <f t="shared" si="0"/>
        <v>8.49</v>
      </c>
      <c r="AC35" s="5">
        <f t="shared" si="0"/>
        <v>9.6999999999999993</v>
      </c>
      <c r="AD35" s="5">
        <f t="shared" si="0"/>
        <v>6.88</v>
      </c>
      <c r="AE35" s="5">
        <f t="shared" si="0"/>
        <v>6.41</v>
      </c>
      <c r="AF35" s="5">
        <f t="shared" si="0"/>
        <v>6.83</v>
      </c>
      <c r="AG35" s="5">
        <f t="shared" si="0"/>
        <v>6.97</v>
      </c>
      <c r="AH35" s="5">
        <f t="shared" si="0"/>
        <v>8.49</v>
      </c>
      <c r="AI35" s="5"/>
    </row>
    <row r="36" spans="1:35" ht="11.25" customHeight="1" x14ac:dyDescent="0.25">
      <c r="A36" s="45"/>
      <c r="B36" s="4" t="s">
        <v>7</v>
      </c>
      <c r="C36" s="7">
        <f>COUNTIF(E36:AI36,"N")</f>
        <v>1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20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19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/>
    </row>
    <row r="37" spans="1:35" ht="11.25" customHeight="1" x14ac:dyDescent="0.25">
      <c r="A37" s="46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/>
    </row>
    <row r="38" spans="1:35" ht="11.25" customHeight="1" x14ac:dyDescent="0.25">
      <c r="P38" s="47" t="s">
        <v>46</v>
      </c>
      <c r="Q38" s="47"/>
      <c r="R38" s="47"/>
      <c r="S38" s="47"/>
      <c r="T38" s="47"/>
      <c r="U38" s="47"/>
    </row>
    <row r="39" spans="1:35" ht="11.25" customHeight="1" x14ac:dyDescent="0.25"/>
    <row r="40" spans="1:35" ht="11.25" customHeight="1" x14ac:dyDescent="0.25">
      <c r="C40" s="42" t="s">
        <v>21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15"/>
      <c r="S40" s="15"/>
    </row>
    <row r="41" spans="1:35" ht="11.25" customHeight="1" x14ac:dyDescent="0.25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9"/>
      <c r="S41" s="9"/>
    </row>
    <row r="42" spans="1:35" ht="11.25" customHeight="1" x14ac:dyDescent="0.25">
      <c r="C42" s="43" t="s">
        <v>23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/>
    <row r="51" spans="3:18" x14ac:dyDescent="0.25"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</row>
    <row r="52" spans="3:18" x14ac:dyDescent="0.25"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</row>
    <row r="58" spans="3:18" x14ac:dyDescent="0.25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</row>
    <row r="59" spans="3:18" x14ac:dyDescent="0.25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</row>
  </sheetData>
  <mergeCells count="7">
    <mergeCell ref="A6:AJ6"/>
    <mergeCell ref="C51:Q51"/>
    <mergeCell ref="C40:Q41"/>
    <mergeCell ref="C42:S42"/>
    <mergeCell ref="A29:A33"/>
    <mergeCell ref="A34:A37"/>
    <mergeCell ref="P38:U38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61"/>
  <sheetViews>
    <sheetView zoomScale="125" zoomScaleNormal="125" workbookViewId="0">
      <selection activeCell="AA36" sqref="AA36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35" width="3.140625" customWidth="1"/>
  </cols>
  <sheetData>
    <row r="1" spans="1:36" ht="11.25" customHeight="1" x14ac:dyDescent="0.25">
      <c r="B1" s="16"/>
      <c r="C1" s="16"/>
      <c r="D1" s="16"/>
      <c r="E1" s="16"/>
      <c r="F1" s="1"/>
      <c r="G1" s="1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"/>
      <c r="T1" s="1"/>
      <c r="U1" s="1"/>
      <c r="V1" s="1"/>
      <c r="W1" s="1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33"/>
      <c r="AI1" s="18"/>
    </row>
    <row r="2" spans="1:36" ht="14.2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8"/>
      <c r="AG2" s="18"/>
      <c r="AH2" s="33"/>
      <c r="AI2" s="18"/>
    </row>
    <row r="3" spans="1:36" ht="1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29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6" ht="12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9"/>
      <c r="AG4" s="1"/>
      <c r="AH4" s="1"/>
      <c r="AI4" s="1"/>
    </row>
    <row r="5" spans="1:36" ht="11.25" customHeight="1" x14ac:dyDescent="0.25">
      <c r="B5" s="16"/>
      <c r="C5" s="16"/>
      <c r="D5" s="16"/>
      <c r="E5" s="16"/>
      <c r="F5" s="16"/>
      <c r="G5" s="16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"/>
      <c r="AH5" s="1"/>
      <c r="AI5" s="1"/>
    </row>
    <row r="6" spans="1:36" ht="15" customHeight="1" x14ac:dyDescent="0.25">
      <c r="A6" s="49" t="s">
        <v>43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</row>
    <row r="7" spans="1:36" ht="13.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9"/>
      <c r="AH7" s="19"/>
      <c r="AI7" s="19"/>
    </row>
    <row r="8" spans="1:36" ht="11.25" customHeight="1" x14ac:dyDescent="0.25">
      <c r="B8" s="2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</row>
    <row r="9" spans="1:36" ht="11.25" customHeight="1" x14ac:dyDescent="0.25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3"/>
      <c r="AH9" s="3"/>
      <c r="AI9" s="3"/>
    </row>
    <row r="10" spans="1:36" ht="11.25" customHeight="1" x14ac:dyDescent="0.25"/>
    <row r="11" spans="1:36" ht="11.25" customHeight="1" x14ac:dyDescent="0.25"/>
    <row r="12" spans="1:36" ht="11.25" customHeight="1" x14ac:dyDescent="0.25"/>
    <row r="13" spans="1:36" ht="11.25" customHeight="1" x14ac:dyDescent="0.25"/>
    <row r="14" spans="1:36" ht="11.25" customHeight="1" x14ac:dyDescent="0.25"/>
    <row r="15" spans="1:36" ht="11.25" customHeight="1" x14ac:dyDescent="0.25"/>
    <row r="16" spans="1:36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/>
    </row>
    <row r="28" spans="1:36" ht="11.25" customHeight="1" x14ac:dyDescent="0.25">
      <c r="A28" s="4"/>
      <c r="B28" s="6"/>
      <c r="C28" s="6"/>
      <c r="D28" s="4" t="s">
        <v>8</v>
      </c>
      <c r="E28" s="5">
        <v>200</v>
      </c>
      <c r="F28" s="5">
        <v>200</v>
      </c>
      <c r="G28" s="5">
        <v>200</v>
      </c>
      <c r="H28" s="5">
        <v>200</v>
      </c>
      <c r="I28" s="5">
        <v>200</v>
      </c>
      <c r="J28" s="5">
        <v>200</v>
      </c>
      <c r="K28" s="5">
        <v>200</v>
      </c>
      <c r="L28" s="5">
        <v>200</v>
      </c>
      <c r="M28" s="5">
        <v>200</v>
      </c>
      <c r="N28" s="5">
        <v>200</v>
      </c>
      <c r="O28" s="5">
        <v>200</v>
      </c>
      <c r="P28" s="5">
        <v>200</v>
      </c>
      <c r="Q28" s="5">
        <v>200</v>
      </c>
      <c r="R28" s="5">
        <v>200</v>
      </c>
      <c r="S28" s="5">
        <v>200</v>
      </c>
      <c r="T28" s="5">
        <v>200</v>
      </c>
      <c r="U28" s="5">
        <v>200</v>
      </c>
      <c r="V28" s="5">
        <v>200</v>
      </c>
      <c r="W28" s="5">
        <v>200</v>
      </c>
      <c r="X28" s="5">
        <v>200</v>
      </c>
      <c r="Y28" s="5">
        <v>200</v>
      </c>
      <c r="Z28" s="5">
        <v>200</v>
      </c>
      <c r="AA28" s="5">
        <v>200</v>
      </c>
      <c r="AB28" s="5">
        <v>200</v>
      </c>
      <c r="AC28" s="5">
        <v>200</v>
      </c>
      <c r="AD28" s="5">
        <v>200</v>
      </c>
      <c r="AE28" s="5">
        <v>200</v>
      </c>
      <c r="AF28" s="5">
        <v>200</v>
      </c>
      <c r="AG28" s="5">
        <v>200</v>
      </c>
      <c r="AH28" s="5">
        <v>200</v>
      </c>
      <c r="AI28" s="5"/>
    </row>
    <row r="29" spans="1:36" ht="11.25" customHeight="1" x14ac:dyDescent="0.25">
      <c r="A29" s="44" t="s">
        <v>18</v>
      </c>
      <c r="B29" s="4" t="s">
        <v>2</v>
      </c>
      <c r="C29" s="7">
        <f>MAX(E29:AI29)</f>
        <v>199.1</v>
      </c>
      <c r="D29" s="4" t="s">
        <v>9</v>
      </c>
      <c r="E29" s="5">
        <v>68.900000000000006</v>
      </c>
      <c r="F29" s="5">
        <v>120.3</v>
      </c>
      <c r="G29" s="5">
        <v>8.4</v>
      </c>
      <c r="H29" s="5">
        <v>189.5</v>
      </c>
      <c r="I29" s="5">
        <v>137.19999999999999</v>
      </c>
      <c r="J29" s="5">
        <v>154.1</v>
      </c>
      <c r="K29" s="5">
        <v>17.100000000000001</v>
      </c>
      <c r="L29" s="5">
        <v>8.9</v>
      </c>
      <c r="M29" s="5">
        <v>199.1</v>
      </c>
      <c r="N29" s="5">
        <v>17.899999999999999</v>
      </c>
      <c r="O29" s="5">
        <v>8.9</v>
      </c>
      <c r="P29" s="5">
        <v>7.8</v>
      </c>
      <c r="Q29" s="5">
        <v>0</v>
      </c>
      <c r="R29" s="5">
        <v>0</v>
      </c>
      <c r="S29" s="5">
        <v>0</v>
      </c>
      <c r="T29" s="5">
        <v>0</v>
      </c>
      <c r="U29" s="5">
        <v>9.1</v>
      </c>
      <c r="V29" s="5">
        <v>9.6</v>
      </c>
      <c r="W29" s="5">
        <v>7.2</v>
      </c>
      <c r="X29" s="5">
        <v>135.69999999999999</v>
      </c>
      <c r="Y29" s="5">
        <v>31.6</v>
      </c>
      <c r="Z29" s="5">
        <v>128.6</v>
      </c>
      <c r="AA29" s="5">
        <v>7.82</v>
      </c>
      <c r="AB29" s="5">
        <v>11.2</v>
      </c>
      <c r="AC29" s="5">
        <v>7.6</v>
      </c>
      <c r="AD29" s="5">
        <v>7.6</v>
      </c>
      <c r="AE29" s="5">
        <v>7.6</v>
      </c>
      <c r="AF29" s="5">
        <v>7.6</v>
      </c>
      <c r="AG29" s="5">
        <v>139.1</v>
      </c>
      <c r="AH29" s="5">
        <v>32.5</v>
      </c>
      <c r="AI29" s="5"/>
    </row>
    <row r="30" spans="1:36" ht="11.25" customHeight="1" x14ac:dyDescent="0.25">
      <c r="A30" s="45"/>
      <c r="B30" s="4" t="s">
        <v>3</v>
      </c>
      <c r="C30" s="7">
        <f>AVERAGE(E30:AI30)</f>
        <v>9.3853333333333353</v>
      </c>
      <c r="D30" s="4" t="s">
        <v>10</v>
      </c>
      <c r="E30" s="5">
        <v>11.94</v>
      </c>
      <c r="F30" s="5">
        <v>22.09</v>
      </c>
      <c r="G30" s="5">
        <v>7.17</v>
      </c>
      <c r="H30" s="5">
        <v>16.27</v>
      </c>
      <c r="I30" s="5">
        <v>14.11</v>
      </c>
      <c r="J30" s="5">
        <v>15.81</v>
      </c>
      <c r="K30" s="5">
        <v>7.27</v>
      </c>
      <c r="L30" s="5">
        <v>7.06</v>
      </c>
      <c r="M30" s="5">
        <v>29.68</v>
      </c>
      <c r="N30" s="5">
        <v>7.42</v>
      </c>
      <c r="O30" s="5">
        <v>7.25</v>
      </c>
      <c r="P30" s="5">
        <v>7.21</v>
      </c>
      <c r="Q30" s="5">
        <v>0</v>
      </c>
      <c r="R30" s="5">
        <v>0</v>
      </c>
      <c r="S30" s="5">
        <v>0</v>
      </c>
      <c r="T30" s="5">
        <v>0</v>
      </c>
      <c r="U30" s="5">
        <v>6.72</v>
      </c>
      <c r="V30" s="5">
        <v>7.38</v>
      </c>
      <c r="W30" s="5">
        <v>6.45</v>
      </c>
      <c r="X30" s="5">
        <v>13.51</v>
      </c>
      <c r="Y30" s="5">
        <v>8.18</v>
      </c>
      <c r="Z30" s="5">
        <v>12.79</v>
      </c>
      <c r="AA30" s="5">
        <v>23.2</v>
      </c>
      <c r="AB30" s="5">
        <v>6.27</v>
      </c>
      <c r="AC30" s="5">
        <v>6.47</v>
      </c>
      <c r="AD30" s="5">
        <v>6.52</v>
      </c>
      <c r="AE30" s="5">
        <v>6.54</v>
      </c>
      <c r="AF30" s="5">
        <v>6.29</v>
      </c>
      <c r="AG30" s="5">
        <v>10.23</v>
      </c>
      <c r="AH30" s="5">
        <v>7.73</v>
      </c>
      <c r="AI30" s="5"/>
      <c r="AJ30" s="36"/>
    </row>
    <row r="31" spans="1:36" ht="11.25" customHeight="1" x14ac:dyDescent="0.25">
      <c r="A31" s="45"/>
      <c r="B31" s="4" t="s">
        <v>4</v>
      </c>
      <c r="C31" s="7">
        <f>MIN(E31:AI31)</f>
        <v>0</v>
      </c>
      <c r="D31" s="4" t="s">
        <v>11</v>
      </c>
      <c r="E31" s="5">
        <v>6</v>
      </c>
      <c r="F31" s="5">
        <v>6.8</v>
      </c>
      <c r="G31" s="5">
        <v>6.3</v>
      </c>
      <c r="H31" s="5">
        <v>6.3</v>
      </c>
      <c r="I31" s="5">
        <v>6.3</v>
      </c>
      <c r="J31" s="5">
        <v>6.1</v>
      </c>
      <c r="K31" s="5">
        <v>6.3</v>
      </c>
      <c r="L31" s="5">
        <v>6</v>
      </c>
      <c r="M31" s="5">
        <v>6.5</v>
      </c>
      <c r="N31" s="5">
        <v>6.4</v>
      </c>
      <c r="O31" s="5">
        <v>6.1</v>
      </c>
      <c r="P31" s="5">
        <v>6.6</v>
      </c>
      <c r="Q31" s="5">
        <v>0</v>
      </c>
      <c r="R31" s="5">
        <v>0</v>
      </c>
      <c r="S31" s="5">
        <v>0</v>
      </c>
      <c r="T31" s="5">
        <v>0</v>
      </c>
      <c r="U31" s="5">
        <v>5.7</v>
      </c>
      <c r="V31" s="5">
        <v>5.9</v>
      </c>
      <c r="W31" s="5">
        <v>5.8</v>
      </c>
      <c r="X31" s="5">
        <v>5.4</v>
      </c>
      <c r="Y31" s="5">
        <v>5.5</v>
      </c>
      <c r="Z31" s="5">
        <v>5.8</v>
      </c>
      <c r="AA31" s="5">
        <v>5.6</v>
      </c>
      <c r="AB31" s="5">
        <v>5</v>
      </c>
      <c r="AC31" s="5">
        <v>5.8</v>
      </c>
      <c r="AD31" s="5">
        <v>6</v>
      </c>
      <c r="AE31" s="5">
        <v>5.7</v>
      </c>
      <c r="AF31" s="5">
        <v>5.3</v>
      </c>
      <c r="AG31" s="5">
        <v>5.7</v>
      </c>
      <c r="AH31" s="5">
        <v>6</v>
      </c>
      <c r="AI31" s="5"/>
    </row>
    <row r="32" spans="1:36" ht="11.25" customHeight="1" x14ac:dyDescent="0.25">
      <c r="A32" s="45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/>
    </row>
    <row r="33" spans="1:35" ht="11.25" customHeight="1" x14ac:dyDescent="0.25">
      <c r="A33" s="46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/>
    </row>
    <row r="34" spans="1:35" ht="11.25" customHeight="1" x14ac:dyDescent="0.25">
      <c r="A34" s="44" t="s">
        <v>15</v>
      </c>
      <c r="B34" s="6"/>
      <c r="C34" s="8"/>
      <c r="D34" s="4" t="s">
        <v>14</v>
      </c>
      <c r="E34" s="5">
        <v>50</v>
      </c>
      <c r="F34" s="5">
        <v>50</v>
      </c>
      <c r="G34" s="5">
        <v>50</v>
      </c>
      <c r="H34" s="5">
        <v>50</v>
      </c>
      <c r="I34" s="5">
        <v>50</v>
      </c>
      <c r="J34" s="5">
        <v>50</v>
      </c>
      <c r="K34" s="5">
        <v>50</v>
      </c>
      <c r="L34" s="5">
        <v>50</v>
      </c>
      <c r="M34" s="5">
        <v>50</v>
      </c>
      <c r="N34" s="5">
        <v>50</v>
      </c>
      <c r="O34" s="5">
        <v>50</v>
      </c>
      <c r="P34" s="5">
        <v>50</v>
      </c>
      <c r="Q34" s="5">
        <v>50</v>
      </c>
      <c r="R34" s="5">
        <v>50</v>
      </c>
      <c r="S34" s="5">
        <v>50</v>
      </c>
      <c r="T34" s="5">
        <v>50</v>
      </c>
      <c r="U34" s="5">
        <v>50</v>
      </c>
      <c r="V34" s="5">
        <v>50</v>
      </c>
      <c r="W34" s="5">
        <v>50</v>
      </c>
      <c r="X34" s="5">
        <v>50</v>
      </c>
      <c r="Y34" s="5">
        <v>50</v>
      </c>
      <c r="Z34" s="5">
        <v>50</v>
      </c>
      <c r="AA34" s="5">
        <v>50</v>
      </c>
      <c r="AB34" s="5">
        <v>50</v>
      </c>
      <c r="AC34" s="5">
        <v>50</v>
      </c>
      <c r="AD34" s="5">
        <v>50</v>
      </c>
      <c r="AE34" s="5">
        <v>50</v>
      </c>
      <c r="AF34" s="5">
        <v>50</v>
      </c>
      <c r="AG34" s="5">
        <v>50</v>
      </c>
      <c r="AH34" s="5">
        <v>50</v>
      </c>
      <c r="AI34" s="5"/>
    </row>
    <row r="35" spans="1:35" ht="11.25" customHeight="1" x14ac:dyDescent="0.25">
      <c r="A35" s="45"/>
      <c r="B35" s="4" t="s">
        <v>2</v>
      </c>
      <c r="C35" s="7">
        <f>MAX(E35:AI35)</f>
        <v>29.68</v>
      </c>
      <c r="D35" s="4" t="s">
        <v>15</v>
      </c>
      <c r="E35" s="5">
        <f t="shared" ref="E35:AH35" si="0">E30</f>
        <v>11.94</v>
      </c>
      <c r="F35" s="5">
        <f t="shared" si="0"/>
        <v>22.09</v>
      </c>
      <c r="G35" s="5">
        <f t="shared" si="0"/>
        <v>7.17</v>
      </c>
      <c r="H35" s="5">
        <f t="shared" si="0"/>
        <v>16.27</v>
      </c>
      <c r="I35" s="5">
        <f t="shared" si="0"/>
        <v>14.11</v>
      </c>
      <c r="J35" s="5">
        <f t="shared" si="0"/>
        <v>15.81</v>
      </c>
      <c r="K35" s="5">
        <f t="shared" si="0"/>
        <v>7.27</v>
      </c>
      <c r="L35" s="5">
        <f t="shared" si="0"/>
        <v>7.06</v>
      </c>
      <c r="M35" s="5">
        <f t="shared" si="0"/>
        <v>29.68</v>
      </c>
      <c r="N35" s="5">
        <f t="shared" si="0"/>
        <v>7.42</v>
      </c>
      <c r="O35" s="5">
        <f t="shared" si="0"/>
        <v>7.25</v>
      </c>
      <c r="P35" s="5">
        <f t="shared" si="0"/>
        <v>7.21</v>
      </c>
      <c r="Q35" s="5">
        <f t="shared" si="0"/>
        <v>0</v>
      </c>
      <c r="R35" s="5">
        <f t="shared" si="0"/>
        <v>0</v>
      </c>
      <c r="S35" s="5">
        <f t="shared" si="0"/>
        <v>0</v>
      </c>
      <c r="T35" s="5">
        <f t="shared" si="0"/>
        <v>0</v>
      </c>
      <c r="U35" s="5">
        <f t="shared" si="0"/>
        <v>6.72</v>
      </c>
      <c r="V35" s="5">
        <f t="shared" si="0"/>
        <v>7.38</v>
      </c>
      <c r="W35" s="5">
        <f t="shared" si="0"/>
        <v>6.45</v>
      </c>
      <c r="X35" s="5">
        <f t="shared" si="0"/>
        <v>13.51</v>
      </c>
      <c r="Y35" s="5">
        <f t="shared" si="0"/>
        <v>8.18</v>
      </c>
      <c r="Z35" s="5">
        <f t="shared" si="0"/>
        <v>12.79</v>
      </c>
      <c r="AA35" s="5">
        <f t="shared" si="0"/>
        <v>23.2</v>
      </c>
      <c r="AB35" s="5">
        <f t="shared" si="0"/>
        <v>6.27</v>
      </c>
      <c r="AC35" s="5">
        <f t="shared" si="0"/>
        <v>6.47</v>
      </c>
      <c r="AD35" s="5">
        <f t="shared" si="0"/>
        <v>6.52</v>
      </c>
      <c r="AE35" s="5">
        <f t="shared" si="0"/>
        <v>6.54</v>
      </c>
      <c r="AF35" s="5">
        <f t="shared" si="0"/>
        <v>6.29</v>
      </c>
      <c r="AG35" s="5">
        <f t="shared" si="0"/>
        <v>10.23</v>
      </c>
      <c r="AH35" s="5">
        <f t="shared" si="0"/>
        <v>7.73</v>
      </c>
      <c r="AI35" s="5"/>
    </row>
    <row r="36" spans="1:35" ht="11.25" customHeight="1" x14ac:dyDescent="0.25">
      <c r="A36" s="45"/>
      <c r="B36" s="4" t="s">
        <v>7</v>
      </c>
      <c r="C36" s="7">
        <f>COUNTIF(E36:AI36,"N")</f>
        <v>3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19</v>
      </c>
      <c r="Q36" s="5" t="s">
        <v>20</v>
      </c>
      <c r="R36" s="5" t="s">
        <v>20</v>
      </c>
      <c r="S36" s="5" t="s">
        <v>20</v>
      </c>
      <c r="T36" s="5" t="s">
        <v>20</v>
      </c>
      <c r="U36" s="5" t="s">
        <v>19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19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/>
    </row>
    <row r="37" spans="1:35" ht="11.25" customHeight="1" x14ac:dyDescent="0.25">
      <c r="A37" s="46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/>
    </row>
    <row r="38" spans="1:35" ht="11.25" customHeight="1" x14ac:dyDescent="0.25">
      <c r="P38" s="47" t="s">
        <v>46</v>
      </c>
      <c r="Q38" s="47"/>
      <c r="R38" s="47"/>
      <c r="S38" s="47"/>
      <c r="T38" s="47"/>
      <c r="U38" s="47"/>
    </row>
    <row r="39" spans="1:35" ht="11.25" customHeight="1" x14ac:dyDescent="0.25"/>
    <row r="40" spans="1:35" ht="11.25" customHeight="1" x14ac:dyDescent="0.25">
      <c r="C40" s="42" t="s">
        <v>21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15"/>
      <c r="S40" s="15"/>
    </row>
    <row r="41" spans="1:35" ht="11.25" customHeight="1" x14ac:dyDescent="0.25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9"/>
      <c r="S41" s="9"/>
    </row>
    <row r="42" spans="1:35" ht="11.25" customHeight="1" x14ac:dyDescent="0.25">
      <c r="C42" s="43" t="s">
        <v>23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/>
    <row r="53" spans="3:18" x14ac:dyDescent="0.25"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3:18" x14ac:dyDescent="0.25"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</row>
    <row r="60" spans="3:18" x14ac:dyDescent="0.25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</row>
    <row r="61" spans="3:18" x14ac:dyDescent="0.25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</row>
  </sheetData>
  <mergeCells count="7">
    <mergeCell ref="A6:AJ6"/>
    <mergeCell ref="C53:Q53"/>
    <mergeCell ref="C42:S42"/>
    <mergeCell ref="A29:A33"/>
    <mergeCell ref="A34:A37"/>
    <mergeCell ref="C40:Q41"/>
    <mergeCell ref="P38:U38"/>
  </mergeCells>
  <pageMargins left="0.25" right="0.25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58"/>
  <sheetViews>
    <sheetView topLeftCell="A7" zoomScale="125" zoomScaleNormal="125" workbookViewId="0">
      <selection activeCell="AI31" sqref="AI31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5" width="3.140625" customWidth="1"/>
    <col min="6" max="6" width="4.140625" customWidth="1"/>
    <col min="7" max="35" width="3.140625" customWidth="1"/>
  </cols>
  <sheetData>
    <row r="1" spans="1:36" ht="11.25" customHeight="1" x14ac:dyDescent="0.25">
      <c r="B1" s="17"/>
      <c r="C1" s="17"/>
      <c r="D1" s="17"/>
      <c r="E1" s="17"/>
      <c r="F1" s="1"/>
      <c r="G1" s="1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"/>
      <c r="T1" s="1"/>
      <c r="U1" s="1"/>
      <c r="V1" s="1"/>
      <c r="W1" s="1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33"/>
      <c r="AI1" s="18"/>
    </row>
    <row r="2" spans="1:36" ht="1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33"/>
      <c r="L2" s="33"/>
      <c r="M2" s="33"/>
      <c r="N2" s="33"/>
      <c r="O2" s="33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8"/>
      <c r="AG2" s="18"/>
      <c r="AH2" s="33"/>
      <c r="AI2" s="18"/>
    </row>
    <row r="3" spans="1:36" ht="12.7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30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6" ht="1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9"/>
      <c r="AG4" s="1"/>
      <c r="AH4" s="1"/>
      <c r="AI4" s="1"/>
    </row>
    <row r="5" spans="1:36" ht="11.25" customHeight="1" x14ac:dyDescent="0.25">
      <c r="B5" s="16"/>
      <c r="C5" s="16"/>
      <c r="D5" s="16"/>
      <c r="E5" s="16"/>
      <c r="F5" s="16"/>
      <c r="G5" s="16"/>
      <c r="H5" s="18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"/>
      <c r="AH5" s="1"/>
      <c r="AI5" s="1"/>
    </row>
    <row r="6" spans="1:36" ht="14.25" customHeight="1" x14ac:dyDescent="0.25">
      <c r="A6" s="41" t="s">
        <v>44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</row>
    <row r="7" spans="1:36" ht="12.7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9"/>
      <c r="AH7" s="19"/>
      <c r="AI7" s="19"/>
    </row>
    <row r="8" spans="1:36" ht="11.25" customHeight="1" x14ac:dyDescent="0.25">
      <c r="B8" s="20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</row>
    <row r="9" spans="1:36" ht="11.25" customHeight="1" x14ac:dyDescent="0.25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3"/>
      <c r="AH9" s="3"/>
      <c r="AI9" s="3"/>
    </row>
    <row r="10" spans="1:36" ht="11.25" customHeight="1" x14ac:dyDescent="0.25"/>
    <row r="11" spans="1:36" ht="11.25" customHeight="1" x14ac:dyDescent="0.25"/>
    <row r="12" spans="1:36" ht="11.25" customHeight="1" x14ac:dyDescent="0.25"/>
    <row r="13" spans="1:36" ht="11.25" customHeight="1" x14ac:dyDescent="0.25"/>
    <row r="14" spans="1:36" ht="11.25" customHeight="1" x14ac:dyDescent="0.25"/>
    <row r="15" spans="1:36" ht="11.25" customHeight="1" x14ac:dyDescent="0.25"/>
    <row r="16" spans="1:36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/>
    </row>
    <row r="28" spans="1:36" ht="11.25" customHeight="1" x14ac:dyDescent="0.25">
      <c r="A28" s="4"/>
      <c r="B28" s="6"/>
      <c r="C28" s="6"/>
      <c r="D28" s="4" t="s">
        <v>8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</row>
    <row r="29" spans="1:36" ht="11.25" customHeight="1" x14ac:dyDescent="0.25">
      <c r="A29" s="44" t="s">
        <v>18</v>
      </c>
      <c r="B29" s="4" t="s">
        <v>2</v>
      </c>
      <c r="C29" s="7">
        <f>MAX(E29:AI29)</f>
        <v>352.5</v>
      </c>
      <c r="D29" s="4" t="s">
        <v>9</v>
      </c>
      <c r="E29" s="5">
        <v>250.7</v>
      </c>
      <c r="F29" s="5">
        <v>317.89999999999998</v>
      </c>
      <c r="G29" s="5">
        <v>240.6</v>
      </c>
      <c r="H29" s="5">
        <v>254.4</v>
      </c>
      <c r="I29" s="5">
        <v>216.8</v>
      </c>
      <c r="J29" s="5">
        <v>207.4</v>
      </c>
      <c r="K29" s="5">
        <v>174.8</v>
      </c>
      <c r="L29" s="5">
        <v>242.8</v>
      </c>
      <c r="M29" s="5">
        <v>287.10000000000002</v>
      </c>
      <c r="N29" s="5">
        <v>232.8</v>
      </c>
      <c r="O29" s="5">
        <v>266.39999999999998</v>
      </c>
      <c r="P29" s="5">
        <v>236.7</v>
      </c>
      <c r="Q29" s="5">
        <v>0</v>
      </c>
      <c r="R29" s="5">
        <v>0</v>
      </c>
      <c r="S29" s="5">
        <v>0</v>
      </c>
      <c r="T29" s="5">
        <v>0</v>
      </c>
      <c r="U29" s="5">
        <v>317.10000000000002</v>
      </c>
      <c r="V29" s="5">
        <v>352.5</v>
      </c>
      <c r="W29" s="5">
        <v>273.3</v>
      </c>
      <c r="X29" s="5">
        <v>264.89999999999998</v>
      </c>
      <c r="Y29" s="5">
        <v>253.8</v>
      </c>
      <c r="Z29" s="5">
        <v>246.7</v>
      </c>
      <c r="AA29" s="5">
        <v>200.6</v>
      </c>
      <c r="AB29" s="5">
        <v>290.10000000000002</v>
      </c>
      <c r="AC29" s="5">
        <v>318.3</v>
      </c>
      <c r="AD29" s="5">
        <v>285.7</v>
      </c>
      <c r="AE29" s="5">
        <v>246.6</v>
      </c>
      <c r="AF29" s="5">
        <v>242.7</v>
      </c>
      <c r="AG29" s="5">
        <v>284.2</v>
      </c>
      <c r="AH29" s="5">
        <v>288.8</v>
      </c>
      <c r="AI29" s="5"/>
    </row>
    <row r="30" spans="1:36" ht="11.25" customHeight="1" x14ac:dyDescent="0.25">
      <c r="A30" s="45"/>
      <c r="B30" s="4" t="s">
        <v>3</v>
      </c>
      <c r="C30" s="7">
        <f>AVERAGE(E30:AI30)</f>
        <v>164.95199999999997</v>
      </c>
      <c r="D30" s="4" t="s">
        <v>10</v>
      </c>
      <c r="E30" s="5">
        <v>176.85</v>
      </c>
      <c r="F30" s="5">
        <v>213.6</v>
      </c>
      <c r="G30" s="5">
        <v>205.44</v>
      </c>
      <c r="H30" s="5">
        <v>210.97</v>
      </c>
      <c r="I30" s="5">
        <v>185.75</v>
      </c>
      <c r="J30" s="5">
        <v>176.61</v>
      </c>
      <c r="K30" s="5">
        <v>127.97</v>
      </c>
      <c r="L30" s="5">
        <v>147.46</v>
      </c>
      <c r="M30" s="5">
        <v>186.51</v>
      </c>
      <c r="N30" s="5">
        <v>192.99</v>
      </c>
      <c r="O30" s="5">
        <v>229.51</v>
      </c>
      <c r="P30" s="5">
        <v>184.15</v>
      </c>
      <c r="Q30" s="5">
        <v>0</v>
      </c>
      <c r="R30" s="5">
        <v>0</v>
      </c>
      <c r="S30" s="5">
        <v>0</v>
      </c>
      <c r="T30" s="5">
        <v>0</v>
      </c>
      <c r="U30" s="5">
        <v>177.5</v>
      </c>
      <c r="V30" s="5">
        <v>170.81</v>
      </c>
      <c r="W30" s="5">
        <v>210.48</v>
      </c>
      <c r="X30" s="5">
        <v>199.3</v>
      </c>
      <c r="Y30" s="5">
        <v>188.94</v>
      </c>
      <c r="Z30" s="5">
        <v>188.7</v>
      </c>
      <c r="AA30" s="5">
        <v>111.7</v>
      </c>
      <c r="AB30" s="5">
        <v>184.61</v>
      </c>
      <c r="AC30" s="5">
        <v>229.6</v>
      </c>
      <c r="AD30" s="5">
        <v>238.28</v>
      </c>
      <c r="AE30" s="5">
        <v>207.08</v>
      </c>
      <c r="AF30" s="5">
        <v>186.82</v>
      </c>
      <c r="AG30" s="5">
        <v>195.92</v>
      </c>
      <c r="AH30" s="5">
        <v>221.01</v>
      </c>
      <c r="AI30" s="5"/>
      <c r="AJ30" s="36"/>
    </row>
    <row r="31" spans="1:36" ht="11.25" customHeight="1" x14ac:dyDescent="0.25">
      <c r="A31" s="45"/>
      <c r="B31" s="4" t="s">
        <v>4</v>
      </c>
      <c r="C31" s="7">
        <f>MIN(E31:AI31)</f>
        <v>0</v>
      </c>
      <c r="D31" s="4" t="s">
        <v>11</v>
      </c>
      <c r="E31" s="5">
        <v>75.7</v>
      </c>
      <c r="F31" s="5">
        <v>156.69999999999999</v>
      </c>
      <c r="G31" s="5">
        <v>144.6</v>
      </c>
      <c r="H31" s="5">
        <v>174.8</v>
      </c>
      <c r="I31" s="5">
        <v>137.69999999999999</v>
      </c>
      <c r="J31" s="5">
        <v>146.30000000000001</v>
      </c>
      <c r="K31" s="5">
        <v>48.9</v>
      </c>
      <c r="L31" s="5">
        <v>62</v>
      </c>
      <c r="M31" s="5">
        <v>76.3</v>
      </c>
      <c r="N31" s="5">
        <v>157.1</v>
      </c>
      <c r="O31" s="5">
        <v>177.5</v>
      </c>
      <c r="P31" s="5">
        <v>146</v>
      </c>
      <c r="Q31" s="5">
        <v>0</v>
      </c>
      <c r="R31" s="5">
        <v>0</v>
      </c>
      <c r="S31" s="5">
        <v>0</v>
      </c>
      <c r="T31" s="5">
        <v>0</v>
      </c>
      <c r="U31" s="5">
        <v>69.2</v>
      </c>
      <c r="V31" s="5">
        <v>71.3</v>
      </c>
      <c r="W31" s="5">
        <v>115.5</v>
      </c>
      <c r="X31" s="5">
        <v>134.19999999999999</v>
      </c>
      <c r="Y31" s="5">
        <v>131.4</v>
      </c>
      <c r="Z31" s="5">
        <v>103.2</v>
      </c>
      <c r="AA31" s="5">
        <v>47.4</v>
      </c>
      <c r="AB31" s="5">
        <v>87</v>
      </c>
      <c r="AC31" s="5">
        <v>165.6</v>
      </c>
      <c r="AD31" s="5">
        <v>187.3</v>
      </c>
      <c r="AE31" s="5">
        <v>157</v>
      </c>
      <c r="AF31" s="5">
        <v>145.1</v>
      </c>
      <c r="AG31" s="5">
        <v>128.80000000000001</v>
      </c>
      <c r="AH31" s="5">
        <v>156.6</v>
      </c>
      <c r="AI31" s="5"/>
    </row>
    <row r="32" spans="1:36" ht="11.25" customHeight="1" x14ac:dyDescent="0.25">
      <c r="A32" s="45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/>
    </row>
    <row r="33" spans="1:35" ht="11.25" customHeight="1" x14ac:dyDescent="0.25">
      <c r="A33" s="46"/>
      <c r="B33" s="4" t="s">
        <v>6</v>
      </c>
      <c r="C33" s="7">
        <f>SUM(E33:AI33)</f>
        <v>0</v>
      </c>
      <c r="D33" s="4" t="s">
        <v>13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/>
    </row>
    <row r="34" spans="1:35" ht="11.25" customHeight="1" x14ac:dyDescent="0.25">
      <c r="A34" s="44" t="s">
        <v>15</v>
      </c>
      <c r="B34" s="6"/>
      <c r="C34" s="8"/>
      <c r="D34" s="4" t="s">
        <v>14</v>
      </c>
      <c r="E34" s="5">
        <v>400</v>
      </c>
      <c r="F34" s="5">
        <v>400</v>
      </c>
      <c r="G34" s="5">
        <v>400</v>
      </c>
      <c r="H34" s="5">
        <v>400</v>
      </c>
      <c r="I34" s="5">
        <v>400</v>
      </c>
      <c r="J34" s="5">
        <v>400</v>
      </c>
      <c r="K34" s="5">
        <v>400</v>
      </c>
      <c r="L34" s="5">
        <v>400</v>
      </c>
      <c r="M34" s="5">
        <v>400</v>
      </c>
      <c r="N34" s="5">
        <v>400</v>
      </c>
      <c r="O34" s="5">
        <v>400</v>
      </c>
      <c r="P34" s="5">
        <v>400</v>
      </c>
      <c r="Q34" s="5">
        <v>400</v>
      </c>
      <c r="R34" s="5">
        <v>400</v>
      </c>
      <c r="S34" s="5">
        <v>400</v>
      </c>
      <c r="T34" s="5">
        <v>400</v>
      </c>
      <c r="U34" s="5">
        <v>400</v>
      </c>
      <c r="V34" s="5">
        <v>400</v>
      </c>
      <c r="W34" s="5">
        <v>400</v>
      </c>
      <c r="X34" s="5">
        <v>400</v>
      </c>
      <c r="Y34" s="5">
        <v>400</v>
      </c>
      <c r="Z34" s="5">
        <v>400</v>
      </c>
      <c r="AA34" s="5">
        <v>400</v>
      </c>
      <c r="AB34" s="5">
        <v>400</v>
      </c>
      <c r="AC34" s="5">
        <v>400</v>
      </c>
      <c r="AD34" s="5">
        <v>400</v>
      </c>
      <c r="AE34" s="5">
        <v>400</v>
      </c>
      <c r="AF34" s="5">
        <v>400</v>
      </c>
      <c r="AG34" s="5">
        <v>400</v>
      </c>
      <c r="AH34" s="5">
        <v>400</v>
      </c>
      <c r="AI34" s="5"/>
    </row>
    <row r="35" spans="1:35" ht="11.25" customHeight="1" x14ac:dyDescent="0.25">
      <c r="A35" s="45"/>
      <c r="B35" s="4" t="s">
        <v>2</v>
      </c>
      <c r="C35" s="7">
        <f>MAX(E35:AI35)</f>
        <v>238.28</v>
      </c>
      <c r="D35" s="4" t="s">
        <v>15</v>
      </c>
      <c r="E35" s="5">
        <f t="shared" ref="E35" si="0">E30</f>
        <v>176.85</v>
      </c>
      <c r="F35" s="5">
        <f t="shared" ref="F35:AH35" si="1">F30</f>
        <v>213.6</v>
      </c>
      <c r="G35" s="5">
        <f t="shared" si="1"/>
        <v>205.44</v>
      </c>
      <c r="H35" s="5">
        <f t="shared" si="1"/>
        <v>210.97</v>
      </c>
      <c r="I35" s="5">
        <f t="shared" si="1"/>
        <v>185.75</v>
      </c>
      <c r="J35" s="5">
        <f t="shared" si="1"/>
        <v>176.61</v>
      </c>
      <c r="K35" s="5">
        <f t="shared" si="1"/>
        <v>127.97</v>
      </c>
      <c r="L35" s="5">
        <f t="shared" si="1"/>
        <v>147.46</v>
      </c>
      <c r="M35" s="5">
        <f t="shared" si="1"/>
        <v>186.51</v>
      </c>
      <c r="N35" s="5">
        <f t="shared" si="1"/>
        <v>192.99</v>
      </c>
      <c r="O35" s="5">
        <f t="shared" si="1"/>
        <v>229.51</v>
      </c>
      <c r="P35" s="5">
        <f t="shared" si="1"/>
        <v>184.15</v>
      </c>
      <c r="Q35" s="5">
        <f t="shared" si="1"/>
        <v>0</v>
      </c>
      <c r="R35" s="5">
        <f t="shared" si="1"/>
        <v>0</v>
      </c>
      <c r="S35" s="5">
        <f t="shared" si="1"/>
        <v>0</v>
      </c>
      <c r="T35" s="5">
        <f t="shared" si="1"/>
        <v>0</v>
      </c>
      <c r="U35" s="5">
        <f t="shared" si="1"/>
        <v>177.5</v>
      </c>
      <c r="V35" s="5">
        <f t="shared" si="1"/>
        <v>170.81</v>
      </c>
      <c r="W35" s="5">
        <f t="shared" si="1"/>
        <v>210.48</v>
      </c>
      <c r="X35" s="5">
        <f t="shared" si="1"/>
        <v>199.3</v>
      </c>
      <c r="Y35" s="5">
        <f t="shared" si="1"/>
        <v>188.94</v>
      </c>
      <c r="Z35" s="5">
        <f t="shared" si="1"/>
        <v>188.7</v>
      </c>
      <c r="AA35" s="5">
        <f t="shared" si="1"/>
        <v>111.7</v>
      </c>
      <c r="AB35" s="5">
        <f t="shared" si="1"/>
        <v>184.61</v>
      </c>
      <c r="AC35" s="5">
        <f t="shared" si="1"/>
        <v>229.6</v>
      </c>
      <c r="AD35" s="5">
        <f t="shared" si="1"/>
        <v>238.28</v>
      </c>
      <c r="AE35" s="5">
        <f t="shared" si="1"/>
        <v>207.08</v>
      </c>
      <c r="AF35" s="5">
        <f t="shared" si="1"/>
        <v>186.82</v>
      </c>
      <c r="AG35" s="5">
        <f t="shared" si="1"/>
        <v>195.92</v>
      </c>
      <c r="AH35" s="5">
        <f t="shared" si="1"/>
        <v>221.01</v>
      </c>
      <c r="AI35" s="5"/>
    </row>
    <row r="36" spans="1:35" ht="11.25" customHeight="1" x14ac:dyDescent="0.25">
      <c r="A36" s="45"/>
      <c r="B36" s="4" t="s">
        <v>7</v>
      </c>
      <c r="C36" s="7">
        <f>COUNTIF(E36:AI36,"N")</f>
        <v>0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20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/>
    </row>
    <row r="37" spans="1:35" ht="11.25" customHeight="1" x14ac:dyDescent="0.25">
      <c r="A37" s="46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/>
    </row>
    <row r="38" spans="1:35" ht="11.25" customHeight="1" x14ac:dyDescent="0.25">
      <c r="P38" s="47" t="s">
        <v>46</v>
      </c>
      <c r="Q38" s="47"/>
      <c r="R38" s="47"/>
      <c r="S38" s="47"/>
      <c r="T38" s="47"/>
      <c r="U38" s="47"/>
    </row>
    <row r="39" spans="1:35" ht="11.25" customHeight="1" x14ac:dyDescent="0.25"/>
    <row r="40" spans="1:35" ht="11.25" customHeight="1" x14ac:dyDescent="0.25">
      <c r="C40" s="42" t="s">
        <v>21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15"/>
      <c r="S40" s="15"/>
    </row>
    <row r="41" spans="1:35" ht="11.25" customHeight="1" x14ac:dyDescent="0.25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9"/>
      <c r="S41" s="9"/>
    </row>
    <row r="42" spans="1:35" ht="11.25" customHeight="1" x14ac:dyDescent="0.25">
      <c r="C42" s="43" t="s">
        <v>23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/>
    <row r="50" spans="3:18" x14ac:dyDescent="0.25"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3:18" x14ac:dyDescent="0.25"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</row>
    <row r="57" spans="3:18" x14ac:dyDescent="0.25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</row>
    <row r="58" spans="3:18" x14ac:dyDescent="0.25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</row>
  </sheetData>
  <mergeCells count="7">
    <mergeCell ref="A6:AJ6"/>
    <mergeCell ref="C50:Q50"/>
    <mergeCell ref="C42:S42"/>
    <mergeCell ref="A29:A33"/>
    <mergeCell ref="A34:A37"/>
    <mergeCell ref="C40:Q41"/>
    <mergeCell ref="P38:U38"/>
  </mergeCells>
  <pageMargins left="0.25" right="0.25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59"/>
  <sheetViews>
    <sheetView topLeftCell="A7" zoomScale="125" zoomScaleNormal="125" workbookViewId="0">
      <selection activeCell="AI30" sqref="AI30"/>
    </sheetView>
  </sheetViews>
  <sheetFormatPr defaultRowHeight="15" x14ac:dyDescent="0.25"/>
  <cols>
    <col min="1" max="1" width="7.7109375" customWidth="1"/>
    <col min="2" max="2" width="11.42578125" customWidth="1"/>
    <col min="3" max="3" width="5.140625" customWidth="1"/>
    <col min="4" max="4" width="15.28515625" customWidth="1"/>
    <col min="5" max="19" width="3.140625" customWidth="1"/>
    <col min="20" max="20" width="3.7109375" customWidth="1"/>
    <col min="21" max="25" width="3.140625" customWidth="1"/>
    <col min="26" max="26" width="4.140625" customWidth="1"/>
    <col min="27" max="32" width="3.140625" customWidth="1"/>
    <col min="33" max="34" width="4" customWidth="1"/>
    <col min="35" max="35" width="3.140625" customWidth="1"/>
  </cols>
  <sheetData>
    <row r="1" spans="1:36" ht="11.25" customHeight="1" x14ac:dyDescent="0.25">
      <c r="B1" s="10"/>
      <c r="C1" s="10"/>
      <c r="D1" s="10"/>
      <c r="E1" s="10"/>
      <c r="F1" s="1"/>
      <c r="G1" s="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"/>
      <c r="T1" s="1"/>
      <c r="U1" s="1"/>
      <c r="V1" s="1"/>
      <c r="W1" s="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33"/>
      <c r="AI1" s="11"/>
    </row>
    <row r="2" spans="1:36" ht="12.75" customHeight="1" x14ac:dyDescent="0.25">
      <c r="B2" s="25" t="s">
        <v>36</v>
      </c>
      <c r="C2" s="25"/>
      <c r="D2" s="25"/>
      <c r="E2" s="25"/>
      <c r="F2" s="21"/>
      <c r="G2" s="21"/>
      <c r="H2" s="33"/>
      <c r="I2" s="33"/>
      <c r="J2" s="33"/>
      <c r="K2" s="11"/>
      <c r="L2" s="11"/>
      <c r="M2" s="11"/>
      <c r="N2" s="11"/>
      <c r="O2" s="11"/>
      <c r="P2" s="32" t="s">
        <v>24</v>
      </c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11"/>
      <c r="AG2" s="11"/>
      <c r="AH2" s="33"/>
      <c r="AI2" s="11"/>
    </row>
    <row r="3" spans="1:36" ht="13.5" customHeight="1" x14ac:dyDescent="0.25">
      <c r="B3" s="22" t="s">
        <v>37</v>
      </c>
      <c r="C3" s="22"/>
      <c r="D3" s="21"/>
      <c r="E3" s="21"/>
      <c r="F3" s="21"/>
      <c r="G3" s="21"/>
      <c r="H3" s="23"/>
      <c r="I3" s="23"/>
      <c r="J3" s="23"/>
      <c r="K3" s="23"/>
      <c r="L3" s="23"/>
      <c r="M3" s="23"/>
      <c r="N3" s="23"/>
      <c r="O3" s="23"/>
      <c r="P3" s="21" t="s">
        <v>28</v>
      </c>
      <c r="Q3" s="21"/>
      <c r="R3" s="21"/>
      <c r="S3" s="21"/>
      <c r="T3" s="21"/>
      <c r="U3" s="21"/>
      <c r="V3" s="21"/>
      <c r="W3" s="21"/>
      <c r="X3" s="21"/>
      <c r="Y3" s="24"/>
      <c r="Z3" s="21"/>
      <c r="AA3" s="21"/>
      <c r="AB3" s="21"/>
      <c r="AC3" s="21"/>
      <c r="AD3" s="23"/>
      <c r="AE3" s="23"/>
      <c r="AF3" s="1"/>
      <c r="AG3" s="1"/>
      <c r="AH3" s="1"/>
      <c r="AI3" s="1"/>
    </row>
    <row r="4" spans="1:36" ht="14.25" customHeight="1" x14ac:dyDescent="0.25">
      <c r="B4" s="25" t="s">
        <v>22</v>
      </c>
      <c r="C4" s="25"/>
      <c r="D4" s="25"/>
      <c r="E4" s="25"/>
      <c r="F4" s="25"/>
      <c r="G4" s="25"/>
      <c r="H4" s="26"/>
      <c r="I4" s="26"/>
      <c r="J4" s="26"/>
      <c r="K4" s="26"/>
      <c r="L4" s="26"/>
      <c r="M4" s="26"/>
      <c r="N4" s="26"/>
      <c r="O4" s="27"/>
      <c r="P4" s="28"/>
      <c r="Q4" s="28"/>
      <c r="R4" s="28"/>
      <c r="S4" s="28"/>
      <c r="T4" s="28"/>
      <c r="U4" s="28"/>
      <c r="V4" s="28"/>
      <c r="W4" s="29"/>
      <c r="X4" s="29"/>
      <c r="Y4" s="29"/>
      <c r="Z4" s="29"/>
      <c r="AA4" s="29"/>
      <c r="AB4" s="29"/>
      <c r="AC4" s="28"/>
      <c r="AD4" s="27"/>
      <c r="AE4" s="27"/>
      <c r="AF4" s="13"/>
      <c r="AG4" s="1"/>
      <c r="AH4" s="1"/>
      <c r="AI4" s="1"/>
    </row>
    <row r="5" spans="1:36" ht="11.25" customHeight="1" x14ac:dyDescent="0.25">
      <c r="B5" s="12"/>
      <c r="C5" s="12"/>
      <c r="D5" s="12"/>
      <c r="E5" s="12"/>
      <c r="F5" s="12"/>
      <c r="G5" s="12"/>
      <c r="H5" s="11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"/>
      <c r="AH5" s="1"/>
      <c r="AI5" s="1"/>
    </row>
    <row r="6" spans="1:36" ht="13.5" customHeight="1" x14ac:dyDescent="0.25">
      <c r="A6" s="49" t="s">
        <v>45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</row>
    <row r="7" spans="1:36" ht="15" customHeight="1" x14ac:dyDescent="0.25">
      <c r="B7" s="2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13"/>
      <c r="AH7" s="19"/>
      <c r="AI7" s="13"/>
    </row>
    <row r="8" spans="1:36" ht="11.25" customHeight="1" x14ac:dyDescent="0.25">
      <c r="B8" s="14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9"/>
      <c r="AI8" s="13"/>
    </row>
    <row r="9" spans="1:36" ht="11.25" customHeight="1" x14ac:dyDescent="0.25"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3"/>
      <c r="AH9" s="3"/>
      <c r="AI9" s="3"/>
    </row>
    <row r="10" spans="1:36" ht="11.25" customHeight="1" x14ac:dyDescent="0.25"/>
    <row r="11" spans="1:36" ht="11.25" customHeight="1" x14ac:dyDescent="0.25"/>
    <row r="12" spans="1:36" ht="11.25" customHeight="1" x14ac:dyDescent="0.25"/>
    <row r="13" spans="1:36" ht="11.25" customHeight="1" x14ac:dyDescent="0.25"/>
    <row r="14" spans="1:36" ht="11.25" customHeight="1" x14ac:dyDescent="0.25"/>
    <row r="15" spans="1:36" ht="11.25" customHeight="1" x14ac:dyDescent="0.25"/>
    <row r="16" spans="1:36" ht="11.25" customHeight="1" x14ac:dyDescent="0.25"/>
    <row r="17" spans="1:36" ht="11.25" customHeight="1" x14ac:dyDescent="0.25"/>
    <row r="18" spans="1:36" ht="11.25" customHeight="1" x14ac:dyDescent="0.25"/>
    <row r="19" spans="1:36" ht="11.25" customHeight="1" x14ac:dyDescent="0.25"/>
    <row r="20" spans="1:36" ht="11.25" customHeight="1" x14ac:dyDescent="0.25"/>
    <row r="21" spans="1:36" ht="11.25" customHeight="1" x14ac:dyDescent="0.25"/>
    <row r="22" spans="1:36" ht="11.25" customHeight="1" x14ac:dyDescent="0.25"/>
    <row r="23" spans="1:36" ht="11.25" customHeight="1" x14ac:dyDescent="0.25"/>
    <row r="24" spans="1:36" ht="11.25" customHeight="1" x14ac:dyDescent="0.25"/>
    <row r="25" spans="1:36" ht="11.25" customHeight="1" x14ac:dyDescent="0.25"/>
    <row r="26" spans="1:36" ht="11.25" customHeight="1" x14ac:dyDescent="0.25"/>
    <row r="27" spans="1:36" ht="11.25" customHeight="1" x14ac:dyDescent="0.25">
      <c r="A27" s="4"/>
      <c r="B27" s="4" t="s">
        <v>0</v>
      </c>
      <c r="C27" s="4"/>
      <c r="D27" s="4" t="s">
        <v>1</v>
      </c>
      <c r="E27" s="5">
        <v>1</v>
      </c>
      <c r="F27" s="5">
        <v>2</v>
      </c>
      <c r="G27" s="5">
        <v>3</v>
      </c>
      <c r="H27" s="5">
        <v>4</v>
      </c>
      <c r="I27" s="5">
        <v>5</v>
      </c>
      <c r="J27" s="5">
        <v>6</v>
      </c>
      <c r="K27" s="5">
        <v>7</v>
      </c>
      <c r="L27" s="5">
        <v>8</v>
      </c>
      <c r="M27" s="5">
        <v>9</v>
      </c>
      <c r="N27" s="5">
        <v>10</v>
      </c>
      <c r="O27" s="5">
        <v>11</v>
      </c>
      <c r="P27" s="5">
        <v>12</v>
      </c>
      <c r="Q27" s="5">
        <v>13</v>
      </c>
      <c r="R27" s="5">
        <v>14</v>
      </c>
      <c r="S27" s="5">
        <v>15</v>
      </c>
      <c r="T27" s="5">
        <v>16</v>
      </c>
      <c r="U27" s="5">
        <v>17</v>
      </c>
      <c r="V27" s="5">
        <v>18</v>
      </c>
      <c r="W27" s="5">
        <v>19</v>
      </c>
      <c r="X27" s="5">
        <v>20</v>
      </c>
      <c r="Y27" s="5">
        <v>21</v>
      </c>
      <c r="Z27" s="5">
        <v>22</v>
      </c>
      <c r="AA27" s="5">
        <v>23</v>
      </c>
      <c r="AB27" s="5">
        <v>24</v>
      </c>
      <c r="AC27" s="5">
        <v>25</v>
      </c>
      <c r="AD27" s="5">
        <v>26</v>
      </c>
      <c r="AE27" s="5">
        <v>27</v>
      </c>
      <c r="AF27" s="5">
        <v>28</v>
      </c>
      <c r="AG27" s="5">
        <v>29</v>
      </c>
      <c r="AH27" s="5">
        <v>30</v>
      </c>
      <c r="AI27" s="5"/>
    </row>
    <row r="28" spans="1:36" ht="11.25" customHeight="1" x14ac:dyDescent="0.25">
      <c r="A28" s="4"/>
      <c r="B28" s="6"/>
      <c r="C28" s="6"/>
      <c r="D28" s="4" t="s">
        <v>31</v>
      </c>
      <c r="E28" s="5">
        <v>150</v>
      </c>
      <c r="F28" s="5">
        <v>150</v>
      </c>
      <c r="G28" s="5">
        <v>150</v>
      </c>
      <c r="H28" s="5">
        <v>150</v>
      </c>
      <c r="I28" s="5">
        <v>150</v>
      </c>
      <c r="J28" s="5">
        <v>150</v>
      </c>
      <c r="K28" s="5">
        <v>150</v>
      </c>
      <c r="L28" s="5">
        <v>150</v>
      </c>
      <c r="M28" s="5">
        <v>150</v>
      </c>
      <c r="N28" s="5">
        <v>150</v>
      </c>
      <c r="O28" s="5">
        <v>150</v>
      </c>
      <c r="P28" s="5">
        <v>150</v>
      </c>
      <c r="Q28" s="5">
        <v>150</v>
      </c>
      <c r="R28" s="5">
        <v>150</v>
      </c>
      <c r="S28" s="5">
        <v>150</v>
      </c>
      <c r="T28" s="5">
        <v>150</v>
      </c>
      <c r="U28" s="5">
        <v>150</v>
      </c>
      <c r="V28" s="5">
        <v>150</v>
      </c>
      <c r="W28" s="5">
        <v>150</v>
      </c>
      <c r="X28" s="5">
        <v>150</v>
      </c>
      <c r="Y28" s="5">
        <v>150</v>
      </c>
      <c r="Z28" s="5">
        <v>150</v>
      </c>
      <c r="AA28" s="5">
        <v>150</v>
      </c>
      <c r="AB28" s="5">
        <v>150</v>
      </c>
      <c r="AC28" s="5">
        <v>150</v>
      </c>
      <c r="AD28" s="5">
        <v>150</v>
      </c>
      <c r="AE28" s="5">
        <v>150</v>
      </c>
      <c r="AF28" s="5">
        <v>150</v>
      </c>
      <c r="AG28" s="5">
        <v>150</v>
      </c>
      <c r="AH28" s="5">
        <v>150</v>
      </c>
      <c r="AI28" s="5"/>
    </row>
    <row r="29" spans="1:36" ht="11.25" customHeight="1" x14ac:dyDescent="0.25">
      <c r="A29" s="44" t="s">
        <v>35</v>
      </c>
      <c r="B29" s="4" t="s">
        <v>2</v>
      </c>
      <c r="C29" s="7">
        <f>MAX(E29:AI29)</f>
        <v>340.5</v>
      </c>
      <c r="D29" s="4" t="s">
        <v>32</v>
      </c>
      <c r="E29" s="5">
        <v>67.599999999999994</v>
      </c>
      <c r="F29" s="5">
        <v>193.7</v>
      </c>
      <c r="G29" s="5">
        <v>26.7</v>
      </c>
      <c r="H29" s="5">
        <v>13.1</v>
      </c>
      <c r="I29" s="5">
        <v>10.3</v>
      </c>
      <c r="J29" s="5">
        <v>112.9</v>
      </c>
      <c r="K29" s="5">
        <v>70.400000000000006</v>
      </c>
      <c r="L29" s="5">
        <v>185.1</v>
      </c>
      <c r="M29" s="5">
        <v>44</v>
      </c>
      <c r="N29" s="5">
        <v>112</v>
      </c>
      <c r="O29" s="5">
        <v>52.5</v>
      </c>
      <c r="P29" s="5">
        <v>0.5</v>
      </c>
      <c r="Q29" s="5">
        <v>0</v>
      </c>
      <c r="R29" s="5">
        <v>0</v>
      </c>
      <c r="S29" s="5">
        <v>0</v>
      </c>
      <c r="T29" s="5">
        <v>0</v>
      </c>
      <c r="U29" s="5">
        <v>93.9</v>
      </c>
      <c r="V29" s="5">
        <v>247</v>
      </c>
      <c r="W29" s="5">
        <v>12.6</v>
      </c>
      <c r="X29" s="5">
        <v>221.1</v>
      </c>
      <c r="Y29" s="5">
        <v>168</v>
      </c>
      <c r="Z29" s="5">
        <v>54.4</v>
      </c>
      <c r="AA29" s="5">
        <v>93.4</v>
      </c>
      <c r="AB29" s="5">
        <v>340.5</v>
      </c>
      <c r="AC29" s="5">
        <v>5.4</v>
      </c>
      <c r="AD29" s="5">
        <v>4.4000000000000004</v>
      </c>
      <c r="AE29" s="5">
        <v>74.5</v>
      </c>
      <c r="AF29" s="5">
        <v>10.4</v>
      </c>
      <c r="AG29" s="5">
        <v>43.9</v>
      </c>
      <c r="AH29" s="5">
        <v>113.6</v>
      </c>
      <c r="AI29" s="5"/>
    </row>
    <row r="30" spans="1:36" ht="11.25" customHeight="1" x14ac:dyDescent="0.25">
      <c r="A30" s="45"/>
      <c r="B30" s="4" t="s">
        <v>3</v>
      </c>
      <c r="C30" s="7">
        <f>AVERAGE(E30:AI30)</f>
        <v>1.9041333333333335</v>
      </c>
      <c r="D30" s="4" t="s">
        <v>33</v>
      </c>
      <c r="E30" s="5">
        <v>2.42</v>
      </c>
      <c r="F30" s="5">
        <v>3.58</v>
      </c>
      <c r="G30" s="5">
        <v>1.0900000000000001</v>
      </c>
      <c r="H30" s="5">
        <v>1.1399999999999999</v>
      </c>
      <c r="I30" s="5">
        <v>0.66</v>
      </c>
      <c r="J30" s="5">
        <v>2.97</v>
      </c>
      <c r="K30" s="5">
        <v>2.3940000000000001</v>
      </c>
      <c r="L30" s="5">
        <v>4.63</v>
      </c>
      <c r="M30" s="5">
        <v>1.61</v>
      </c>
      <c r="N30" s="5">
        <v>1.56</v>
      </c>
      <c r="O30" s="5">
        <v>1.1100000000000001</v>
      </c>
      <c r="P30" s="5">
        <v>0.11</v>
      </c>
      <c r="Q30" s="5">
        <v>0</v>
      </c>
      <c r="R30" s="5">
        <v>0</v>
      </c>
      <c r="S30" s="5">
        <v>0</v>
      </c>
      <c r="T30" s="5">
        <v>0</v>
      </c>
      <c r="U30" s="5">
        <v>4.45</v>
      </c>
      <c r="V30" s="5">
        <v>5.22</v>
      </c>
      <c r="W30" s="5">
        <v>0.82</v>
      </c>
      <c r="X30" s="5">
        <v>3.2</v>
      </c>
      <c r="Y30" s="5">
        <v>2.5</v>
      </c>
      <c r="Z30" s="5">
        <v>1.03</v>
      </c>
      <c r="AA30" s="5">
        <v>3.59</v>
      </c>
      <c r="AB30" s="5">
        <v>6.5</v>
      </c>
      <c r="AC30" s="5">
        <v>0.8</v>
      </c>
      <c r="AD30" s="5">
        <v>0.5</v>
      </c>
      <c r="AE30" s="5">
        <v>2.1</v>
      </c>
      <c r="AF30" s="5">
        <v>0.66</v>
      </c>
      <c r="AG30" s="5">
        <v>0.81</v>
      </c>
      <c r="AH30" s="5">
        <v>1.67</v>
      </c>
      <c r="AI30" s="5"/>
      <c r="AJ30" s="36"/>
    </row>
    <row r="31" spans="1:36" ht="11.25" customHeight="1" x14ac:dyDescent="0.25">
      <c r="A31" s="45"/>
      <c r="B31" s="4" t="s">
        <v>4</v>
      </c>
      <c r="C31" s="7">
        <f>MIN(E31:AI31)</f>
        <v>0</v>
      </c>
      <c r="D31" s="4" t="s">
        <v>34</v>
      </c>
      <c r="E31" s="5">
        <v>0</v>
      </c>
      <c r="F31" s="5">
        <v>0</v>
      </c>
      <c r="G31" s="5">
        <v>0</v>
      </c>
      <c r="H31" s="5">
        <v>0.1</v>
      </c>
      <c r="I31" s="5">
        <v>0.1</v>
      </c>
      <c r="J31" s="5">
        <v>0</v>
      </c>
      <c r="K31" s="5">
        <v>0</v>
      </c>
      <c r="L31" s="5">
        <v>0.3</v>
      </c>
      <c r="M31" s="5">
        <v>0.4</v>
      </c>
      <c r="N31" s="5">
        <v>0.1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0.6</v>
      </c>
      <c r="V31" s="5">
        <v>0.2</v>
      </c>
      <c r="W31" s="5">
        <v>0.1</v>
      </c>
      <c r="X31" s="5">
        <v>0.1</v>
      </c>
      <c r="Y31" s="5">
        <v>0.1</v>
      </c>
      <c r="Z31" s="5">
        <v>0</v>
      </c>
      <c r="AA31" s="5">
        <v>0.1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/>
    </row>
    <row r="32" spans="1:36" ht="11.25" customHeight="1" x14ac:dyDescent="0.25">
      <c r="A32" s="45"/>
      <c r="B32" s="4" t="s">
        <v>5</v>
      </c>
      <c r="C32" s="7">
        <f>SUM(E32:AI32)</f>
        <v>0</v>
      </c>
      <c r="D32" s="4" t="s">
        <v>12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/>
    </row>
    <row r="33" spans="1:35" ht="11.25" customHeight="1" x14ac:dyDescent="0.25">
      <c r="A33" s="46"/>
      <c r="B33" s="4" t="s">
        <v>6</v>
      </c>
      <c r="C33" s="7">
        <f>SUM(E33:AI33)</f>
        <v>8</v>
      </c>
      <c r="D33" s="4" t="s">
        <v>13</v>
      </c>
      <c r="E33" s="5">
        <v>0</v>
      </c>
      <c r="F33" s="5">
        <v>1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1</v>
      </c>
      <c r="Y33" s="5">
        <v>1</v>
      </c>
      <c r="Z33" s="5">
        <v>0</v>
      </c>
      <c r="AA33" s="5">
        <v>0</v>
      </c>
      <c r="AB33" s="5">
        <v>3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/>
    </row>
    <row r="34" spans="1:35" ht="11.25" customHeight="1" x14ac:dyDescent="0.25">
      <c r="A34" s="44" t="s">
        <v>15</v>
      </c>
      <c r="B34" s="6"/>
      <c r="C34" s="8"/>
      <c r="D34" s="4" t="s">
        <v>14</v>
      </c>
      <c r="E34" s="5">
        <v>50</v>
      </c>
      <c r="F34" s="5">
        <v>50</v>
      </c>
      <c r="G34" s="5">
        <v>50</v>
      </c>
      <c r="H34" s="5">
        <v>50</v>
      </c>
      <c r="I34" s="5">
        <v>50</v>
      </c>
      <c r="J34" s="5">
        <v>50</v>
      </c>
      <c r="K34" s="5">
        <v>50</v>
      </c>
      <c r="L34" s="5">
        <v>50</v>
      </c>
      <c r="M34" s="5">
        <v>50</v>
      </c>
      <c r="N34" s="5">
        <v>50</v>
      </c>
      <c r="O34" s="5">
        <v>50</v>
      </c>
      <c r="P34" s="5">
        <v>50</v>
      </c>
      <c r="Q34" s="5">
        <v>50</v>
      </c>
      <c r="R34" s="5">
        <v>50</v>
      </c>
      <c r="S34" s="5">
        <v>50</v>
      </c>
      <c r="T34" s="5">
        <v>50</v>
      </c>
      <c r="U34" s="5">
        <v>50</v>
      </c>
      <c r="V34" s="5">
        <v>50</v>
      </c>
      <c r="W34" s="5">
        <v>50</v>
      </c>
      <c r="X34" s="5">
        <v>50</v>
      </c>
      <c r="Y34" s="5">
        <v>50</v>
      </c>
      <c r="Z34" s="5">
        <v>50</v>
      </c>
      <c r="AA34" s="5">
        <v>50</v>
      </c>
      <c r="AB34" s="5">
        <v>50</v>
      </c>
      <c r="AC34" s="5">
        <v>50</v>
      </c>
      <c r="AD34" s="5">
        <v>50</v>
      </c>
      <c r="AE34" s="5">
        <v>50</v>
      </c>
      <c r="AF34" s="5">
        <v>50</v>
      </c>
      <c r="AG34" s="5">
        <v>50</v>
      </c>
      <c r="AH34" s="5">
        <v>50</v>
      </c>
      <c r="AI34" s="5"/>
    </row>
    <row r="35" spans="1:35" ht="11.25" customHeight="1" x14ac:dyDescent="0.25">
      <c r="A35" s="45"/>
      <c r="B35" s="4" t="s">
        <v>2</v>
      </c>
      <c r="C35" s="7">
        <f>MAX(E35:AI35)</f>
        <v>6.5</v>
      </c>
      <c r="D35" s="4" t="s">
        <v>15</v>
      </c>
      <c r="E35" s="5">
        <f t="shared" ref="E35:AH35" si="0">E30</f>
        <v>2.42</v>
      </c>
      <c r="F35" s="5">
        <f t="shared" si="0"/>
        <v>3.58</v>
      </c>
      <c r="G35" s="5">
        <f t="shared" si="0"/>
        <v>1.0900000000000001</v>
      </c>
      <c r="H35" s="5">
        <f t="shared" si="0"/>
        <v>1.1399999999999999</v>
      </c>
      <c r="I35" s="5">
        <f t="shared" si="0"/>
        <v>0.66</v>
      </c>
      <c r="J35" s="5">
        <f t="shared" si="0"/>
        <v>2.97</v>
      </c>
      <c r="K35" s="5">
        <f t="shared" si="0"/>
        <v>2.3940000000000001</v>
      </c>
      <c r="L35" s="5">
        <f t="shared" si="0"/>
        <v>4.63</v>
      </c>
      <c r="M35" s="5">
        <f t="shared" si="0"/>
        <v>1.61</v>
      </c>
      <c r="N35" s="5">
        <f t="shared" si="0"/>
        <v>1.56</v>
      </c>
      <c r="O35" s="5">
        <f t="shared" si="0"/>
        <v>1.1100000000000001</v>
      </c>
      <c r="P35" s="5">
        <f t="shared" si="0"/>
        <v>0.11</v>
      </c>
      <c r="Q35" s="5">
        <f t="shared" si="0"/>
        <v>0</v>
      </c>
      <c r="R35" s="5">
        <f t="shared" si="0"/>
        <v>0</v>
      </c>
      <c r="S35" s="5">
        <f t="shared" si="0"/>
        <v>0</v>
      </c>
      <c r="T35" s="5">
        <f t="shared" si="0"/>
        <v>0</v>
      </c>
      <c r="U35" s="5">
        <f t="shared" si="0"/>
        <v>4.45</v>
      </c>
      <c r="V35" s="5">
        <f t="shared" si="0"/>
        <v>5.22</v>
      </c>
      <c r="W35" s="5">
        <f t="shared" si="0"/>
        <v>0.82</v>
      </c>
      <c r="X35" s="5">
        <f t="shared" si="0"/>
        <v>3.2</v>
      </c>
      <c r="Y35" s="5">
        <f t="shared" si="0"/>
        <v>2.5</v>
      </c>
      <c r="Z35" s="5">
        <f t="shared" si="0"/>
        <v>1.03</v>
      </c>
      <c r="AA35" s="5">
        <f t="shared" si="0"/>
        <v>3.59</v>
      </c>
      <c r="AB35" s="5">
        <f t="shared" si="0"/>
        <v>6.5</v>
      </c>
      <c r="AC35" s="5">
        <f t="shared" si="0"/>
        <v>0.8</v>
      </c>
      <c r="AD35" s="5">
        <f t="shared" si="0"/>
        <v>0.5</v>
      </c>
      <c r="AE35" s="5">
        <f t="shared" si="0"/>
        <v>2.1</v>
      </c>
      <c r="AF35" s="5">
        <f t="shared" si="0"/>
        <v>0.66</v>
      </c>
      <c r="AG35" s="5">
        <f t="shared" si="0"/>
        <v>0.81</v>
      </c>
      <c r="AH35" s="5">
        <f t="shared" si="0"/>
        <v>1.67</v>
      </c>
      <c r="AI35" s="5"/>
    </row>
    <row r="36" spans="1:35" ht="11.25" customHeight="1" x14ac:dyDescent="0.25">
      <c r="A36" s="45"/>
      <c r="B36" s="4" t="s">
        <v>7</v>
      </c>
      <c r="C36" s="7">
        <f>COUNTIF(E36:AI36,"N")</f>
        <v>0</v>
      </c>
      <c r="D36" s="4" t="s">
        <v>16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  <c r="N36" s="5" t="s">
        <v>20</v>
      </c>
      <c r="O36" s="5" t="s">
        <v>20</v>
      </c>
      <c r="P36" s="5" t="s">
        <v>20</v>
      </c>
      <c r="Q36" s="5" t="s">
        <v>20</v>
      </c>
      <c r="R36" s="5" t="s">
        <v>20</v>
      </c>
      <c r="S36" s="5" t="s">
        <v>20</v>
      </c>
      <c r="T36" s="5" t="s">
        <v>20</v>
      </c>
      <c r="U36" s="5" t="s">
        <v>20</v>
      </c>
      <c r="V36" s="5" t="s">
        <v>20</v>
      </c>
      <c r="W36" s="5" t="s">
        <v>20</v>
      </c>
      <c r="X36" s="5" t="s">
        <v>20</v>
      </c>
      <c r="Y36" s="5" t="s">
        <v>20</v>
      </c>
      <c r="Z36" s="5" t="s">
        <v>20</v>
      </c>
      <c r="AA36" s="5" t="s">
        <v>20</v>
      </c>
      <c r="AB36" s="5" t="s">
        <v>20</v>
      </c>
      <c r="AC36" s="5" t="s">
        <v>20</v>
      </c>
      <c r="AD36" s="5" t="s">
        <v>20</v>
      </c>
      <c r="AE36" s="5" t="s">
        <v>20</v>
      </c>
      <c r="AF36" s="5" t="s">
        <v>20</v>
      </c>
      <c r="AG36" s="5" t="s">
        <v>20</v>
      </c>
      <c r="AH36" s="5" t="s">
        <v>20</v>
      </c>
      <c r="AI36" s="5"/>
    </row>
    <row r="37" spans="1:35" ht="11.25" customHeight="1" x14ac:dyDescent="0.25">
      <c r="A37" s="46"/>
      <c r="B37" s="4" t="s">
        <v>6</v>
      </c>
      <c r="C37" s="7">
        <f>COUNTIF(E37:AI37,"Y")</f>
        <v>0</v>
      </c>
      <c r="D37" s="4" t="s">
        <v>17</v>
      </c>
      <c r="E37" s="5" t="s">
        <v>19</v>
      </c>
      <c r="F37" s="5" t="s">
        <v>19</v>
      </c>
      <c r="G37" s="5" t="s">
        <v>19</v>
      </c>
      <c r="H37" s="5" t="s">
        <v>19</v>
      </c>
      <c r="I37" s="5" t="s">
        <v>19</v>
      </c>
      <c r="J37" s="5" t="s">
        <v>19</v>
      </c>
      <c r="K37" s="5" t="s">
        <v>19</v>
      </c>
      <c r="L37" s="5" t="s">
        <v>19</v>
      </c>
      <c r="M37" s="5" t="s">
        <v>19</v>
      </c>
      <c r="N37" s="5" t="s">
        <v>19</v>
      </c>
      <c r="O37" s="5" t="s">
        <v>19</v>
      </c>
      <c r="P37" s="5" t="s">
        <v>19</v>
      </c>
      <c r="Q37" s="5" t="s">
        <v>19</v>
      </c>
      <c r="R37" s="5" t="s">
        <v>19</v>
      </c>
      <c r="S37" s="5" t="s">
        <v>19</v>
      </c>
      <c r="T37" s="5" t="s">
        <v>19</v>
      </c>
      <c r="U37" s="5" t="s">
        <v>19</v>
      </c>
      <c r="V37" s="5" t="s">
        <v>19</v>
      </c>
      <c r="W37" s="5" t="s">
        <v>19</v>
      </c>
      <c r="X37" s="5" t="s">
        <v>19</v>
      </c>
      <c r="Y37" s="5" t="s">
        <v>19</v>
      </c>
      <c r="Z37" s="5" t="s">
        <v>19</v>
      </c>
      <c r="AA37" s="5" t="s">
        <v>19</v>
      </c>
      <c r="AB37" s="5" t="s">
        <v>19</v>
      </c>
      <c r="AC37" s="5" t="s">
        <v>19</v>
      </c>
      <c r="AD37" s="5" t="s">
        <v>19</v>
      </c>
      <c r="AE37" s="5" t="s">
        <v>19</v>
      </c>
      <c r="AF37" s="5" t="s">
        <v>19</v>
      </c>
      <c r="AG37" s="5" t="s">
        <v>19</v>
      </c>
      <c r="AH37" s="5" t="s">
        <v>19</v>
      </c>
      <c r="AI37" s="5"/>
    </row>
    <row r="38" spans="1:35" ht="11.25" customHeight="1" x14ac:dyDescent="0.25">
      <c r="P38" s="47" t="s">
        <v>46</v>
      </c>
      <c r="Q38" s="47"/>
      <c r="R38" s="47"/>
      <c r="S38" s="47"/>
      <c r="T38" s="47"/>
      <c r="U38" s="47"/>
    </row>
    <row r="39" spans="1:35" ht="11.25" customHeight="1" x14ac:dyDescent="0.25"/>
    <row r="40" spans="1:35" ht="11.25" customHeight="1" x14ac:dyDescent="0.25">
      <c r="C40" s="42" t="s">
        <v>21</v>
      </c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15"/>
      <c r="S40" s="15"/>
    </row>
    <row r="41" spans="1:35" ht="11.25" customHeight="1" x14ac:dyDescent="0.25"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9"/>
      <c r="S41" s="9"/>
    </row>
    <row r="42" spans="1:35" ht="11.25" customHeight="1" x14ac:dyDescent="0.25">
      <c r="C42" s="43" t="s">
        <v>23</v>
      </c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</row>
    <row r="43" spans="1:35" ht="11.25" customHeight="1" x14ac:dyDescent="0.25"/>
    <row r="44" spans="1:35" ht="11.25" customHeight="1" x14ac:dyDescent="0.25"/>
    <row r="45" spans="1:35" ht="11.25" customHeight="1" x14ac:dyDescent="0.25"/>
    <row r="46" spans="1:35" ht="11.25" customHeight="1" x14ac:dyDescent="0.25"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</row>
    <row r="51" spans="3:18" x14ac:dyDescent="0.25"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</row>
    <row r="52" spans="3:18" x14ac:dyDescent="0.25"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</row>
    <row r="58" spans="3:18" x14ac:dyDescent="0.25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</row>
    <row r="59" spans="3:18" x14ac:dyDescent="0.25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</row>
  </sheetData>
  <mergeCells count="7">
    <mergeCell ref="A6:AJ6"/>
    <mergeCell ref="C51:Q51"/>
    <mergeCell ref="C40:Q41"/>
    <mergeCell ref="C42:S42"/>
    <mergeCell ref="A29:A33"/>
    <mergeCell ref="A34:A37"/>
    <mergeCell ref="P38:U38"/>
  </mergeCells>
  <pageMargins left="0.25" right="0.25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510" ma:contentTypeDescription="Permitting &amp; Compliance Word Document" ma:contentTypeScope="" ma:versionID="92b787b5f9a6775d697246678227d704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fc2b1bf8c847a0c7ef8c82afcd6f2b03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Wrexham Clinical Waste Incinerator</Site_x0020_Name>
    <Internal_x002f_External xmlns="859f7ad6-93f6-4205-b62b-a17f28acbbac">Incoming document</Internal_x002f_External>
    <Post_x0020_code xmlns="859f7ad6-93f6-4205-b62b-a17f28acbbac">LL13 9RJ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Sita House, Grenfell Road, Maidenhead, Berkshire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2020-10-12T23:00:00+00:00</Document_x0020_Date>
    <Facility_x0020_Address xmlns="859f7ad6-93f6-4205-b62b-a17f28acbbac">Marlborough Road, Wrexham Industrial Estate, Wrexham</Facility_x0020_Address>
    <Environment_x0020_Sub_x0020_Folder xmlns="859f7ad6-93f6-4205-b62b-a17f28acbbac">Environment monitoring</Environment_x0020_Sub_x0020_Folder>
    <Customer_x0020_Name xmlns="859f7ad6-93f6-4205-b62b-a17f28acbbac">Tradebe Healthcare National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0E26424A-583F-4768-A1DD-C039D826A91B}"/>
</file>

<file path=customXml/itemProps2.xml><?xml version="1.0" encoding="utf-8"?>
<ds:datastoreItem xmlns:ds="http://schemas.openxmlformats.org/officeDocument/2006/customXml" ds:itemID="{348B9651-0EE2-4752-B213-C2DA08B818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8565D4-0996-4D14-A1B4-78304B403947}">
  <ds:schemaRefs>
    <ds:schemaRef ds:uri="http://purl.org/dc/terms/"/>
    <ds:schemaRef ds:uri="14a8f5f1-4709-40a5-b257-b66a226d9d9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29d983e-6013-45dc-a44c-110c46b5788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12398476-9D08-4260-A111-7A9CFDB54639}"/>
</file>

<file path=customXml/itemProps5.xml><?xml version="1.0" encoding="utf-8"?>
<ds:datastoreItem xmlns:ds="http://schemas.openxmlformats.org/officeDocument/2006/customXml" ds:itemID="{092CDFE3-D3E2-4B04-B0DA-153A83D265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Dust</vt:lpstr>
      <vt:lpstr>VOC</vt:lpstr>
      <vt:lpstr>HCl</vt:lpstr>
      <vt:lpstr>SO2</vt:lpstr>
      <vt:lpstr>NOx</vt:lpstr>
      <vt:lpstr>CO</vt:lpstr>
      <vt:lpstr>Sheet1</vt:lpstr>
    </vt:vector>
  </TitlesOfParts>
  <Company>Sita 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 Scott</dc:creator>
  <cp:lastModifiedBy>Julie.Bradford</cp:lastModifiedBy>
  <cp:lastPrinted>2019-10-24T08:10:34Z</cp:lastPrinted>
  <dcterms:created xsi:type="dcterms:W3CDTF">2010-06-10T13:45:57Z</dcterms:created>
  <dcterms:modified xsi:type="dcterms:W3CDTF">2020-10-23T10:35:42Z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REGU-408-2740779</vt:lpwstr>
  </property>
  <property fmtid="{D5CDD505-2E9C-101B-9397-08002B2CF9AE}" pid="4" name="_dlc_DocIdItemGuid">
    <vt:lpwstr>b762fbbe-cb2c-490a-b7b4-bbfdc63ac8af</vt:lpwstr>
  </property>
  <property fmtid="{D5CDD505-2E9C-101B-9397-08002B2CF9AE}" pid="5" name="_dlc_DocIdUrl">
    <vt:lpwstr>https://cyfoethnaturiolcymru.sharepoint.com/teams/Regulatory/Permitting/_layouts/15/DocIdRedir.aspx?ID=REGU-408-2740779, REGU-408-2740779</vt:lpwstr>
  </property>
</Properties>
</file>